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610" activeTab="7"/>
  </bookViews>
  <sheets>
    <sheet name="2024-2025" sheetId="2" r:id="rId1"/>
    <sheet name="2025-2026" sheetId="3" r:id="rId2"/>
    <sheet name="2025-2026 каз" sheetId="4" r:id="rId3"/>
    <sheet name="Приложение 1" sheetId="5" r:id="rId4"/>
    <sheet name="Приложение 2" sheetId="6" r:id="rId5"/>
    <sheet name="Расчеты" sheetId="7" r:id="rId6"/>
    <sheet name="Расч рабочий" sheetId="8" r:id="rId7"/>
    <sheet name="2026-2027 рус " sheetId="9" r:id="rId8"/>
    <sheet name="2026-2027 каз" sheetId="10" r:id="rId9"/>
  </sheets>
  <definedNames>
    <definedName name="_xlnm.Print_Area" localSheetId="0">'2024-2025'!$A$1:$G$85</definedName>
    <definedName name="_xlnm.Print_Area" localSheetId="8">'2026-2027 каз'!$A$1:$F$77</definedName>
    <definedName name="_xlnm.Print_Area" localSheetId="7">'2026-2027 рус '!$A$1:$F$80</definedName>
    <definedName name="_xlnm.Print_Area" localSheetId="5">Расчеты!$A$1:$G$24</definedName>
  </definedNames>
  <calcPr calcId="162913"/>
</workbook>
</file>

<file path=xl/calcChain.xml><?xml version="1.0" encoding="utf-8"?>
<calcChain xmlns="http://schemas.openxmlformats.org/spreadsheetml/2006/main">
  <c r="F11" i="4" l="1"/>
  <c r="G15" i="3"/>
  <c r="D30" i="6" l="1"/>
  <c r="C30" i="6"/>
  <c r="C23" i="6"/>
  <c r="D17" i="6"/>
  <c r="C17" i="6"/>
  <c r="C13" i="6"/>
  <c r="C12" i="6" l="1"/>
  <c r="C38" i="6" s="1"/>
  <c r="C39" i="6" s="1"/>
  <c r="C40" i="6" s="1"/>
  <c r="C41" i="6" s="1"/>
  <c r="D31" i="5"/>
  <c r="C31" i="5"/>
  <c r="C23" i="5"/>
  <c r="D17" i="5"/>
  <c r="C17" i="5"/>
  <c r="C13" i="5"/>
  <c r="C12" i="5" s="1"/>
  <c r="C36" i="5" s="1"/>
  <c r="C37" i="5" s="1"/>
  <c r="C38" i="5" s="1"/>
  <c r="C39" i="5" s="1"/>
</calcChain>
</file>

<file path=xl/sharedStrings.xml><?xml version="1.0" encoding="utf-8"?>
<sst xmlns="http://schemas.openxmlformats.org/spreadsheetml/2006/main" count="785" uniqueCount="369">
  <si>
    <t>№</t>
  </si>
  <si>
    <t>Наименование услуг</t>
  </si>
  <si>
    <t>Единица</t>
  </si>
  <si>
    <t>измерения</t>
  </si>
  <si>
    <t>Кол-во</t>
  </si>
  <si>
    <t>Образовательные услуги по:</t>
  </si>
  <si>
    <t>освоению академических кредитов образовательных программ обучающимся (дисциплины, модули, профессиональная практика, итоговая аттестация):</t>
  </si>
  <si>
    <t>академический кредит</t>
  </si>
  <si>
    <t>- магистратуры</t>
  </si>
  <si>
    <t>освоению академических кредитов образовательных программ (дисциплины, модули, профессиональная практика, итоговая аттестация) иностранными студентами, имеющими статус ВНЖ РК:</t>
  </si>
  <si>
    <t xml:space="preserve">- бакалавриата </t>
  </si>
  <si>
    <t>академический</t>
  </si>
  <si>
    <t>кредит</t>
  </si>
  <si>
    <t>освоению переведенными/восстановленными обучающимися академической разницы в учебных планах образовательных программ (дисциплины, модули, профессиональная практика, итоговая аттестация):</t>
  </si>
  <si>
    <t>освоению пререквизитов образовательных программ:</t>
  </si>
  <si>
    <t>Услуги по проживанию в общежитии:</t>
  </si>
  <si>
    <t>- обучающихся бакалавриата, магистратуры, докторантуры иностранных студентов дальнего зарубежья</t>
  </si>
  <si>
    <t>Учебный год</t>
  </si>
  <si>
    <t>1 место</t>
  </si>
  <si>
    <t>месяц</t>
  </si>
  <si>
    <t>1 комната</t>
  </si>
  <si>
    <t>Услуги научной библиотеки, в том числе:</t>
  </si>
  <si>
    <t>- Просрочка до 10 дней</t>
  </si>
  <si>
    <t>день</t>
  </si>
  <si>
    <t>- Просрочка за последующие дни</t>
  </si>
  <si>
    <t>- за утерю книги</t>
  </si>
  <si>
    <t>экземпляр</t>
  </si>
  <si>
    <t>Равноценная книга или возмещение от стоимости утерянной книги в 3-х кратном размере</t>
  </si>
  <si>
    <t>- обслуживание сторонних пользователей</t>
  </si>
  <si>
    <t>посещение</t>
  </si>
  <si>
    <t>год</t>
  </si>
  <si>
    <t>Изготовление ID карт:</t>
  </si>
  <si>
    <t>- для обучающихся бакалавриата, магистратуры, докторантуры (пропуск в учебный корпус, читательский и студенческий билеты)</t>
  </si>
  <si>
    <t>ID карта</t>
  </si>
  <si>
    <t>- для сотрудников (пропуск в учебный корпус и читательский билет)</t>
  </si>
  <si>
    <t>Восстановление документов (дубликат):</t>
  </si>
  <si>
    <t>ID карт</t>
  </si>
  <si>
    <t>Хранение документов в архиве (более одного года с момента издания приказа об отчислении):</t>
  </si>
  <si>
    <t>- Выпускников ранних лет</t>
  </si>
  <si>
    <t>Личное дело</t>
  </si>
  <si>
    <t>- студентов отчисленных за академическую неуспеваемость. задолженность по оплате за обучение, потерю святи, по собственному желанию и прочее</t>
  </si>
  <si>
    <t>7</t>
  </si>
  <si>
    <t>Публикация научной статьи в журнале "Вестник КазУТБ":</t>
  </si>
  <si>
    <t>- для сотрудников КазУТБ</t>
  </si>
  <si>
    <t>статья</t>
  </si>
  <si>
    <t>- для сторонних лиц</t>
  </si>
  <si>
    <t>Проверка на предмет наличия заимствований:</t>
  </si>
  <si>
    <t>1 работа</t>
  </si>
  <si>
    <t>- первая</t>
  </si>
  <si>
    <t>-</t>
  </si>
  <si>
    <t>- вторая</t>
  </si>
  <si>
    <t>- третья</t>
  </si>
  <si>
    <t>- магистерских проектов диссертаций:</t>
  </si>
  <si>
    <t>- дипломных работ, проектов</t>
  </si>
  <si>
    <t>1 МРП</t>
  </si>
  <si>
    <t>освоению академических кредитов образовательных программ (дисциплины, модули, профессиональная практика, итоговая аттестация) иностранными студентами:</t>
  </si>
  <si>
    <t>- стран дальнего зарубежья 1-5 курс (очная форма обучения)</t>
  </si>
  <si>
    <t>- стран ближнего зарубежья 1-5 курс (очная форма обучения)</t>
  </si>
  <si>
    <t>1</t>
  </si>
  <si>
    <t>СТОИМОСТЬ</t>
  </si>
  <si>
    <t>прочих платных услуг, оказываемых</t>
  </si>
  <si>
    <t>в АО «Казахский университет технологии и бизнеса имени К. Кулажанова»</t>
  </si>
  <si>
    <t>150 000 – общ. Дом студентов</t>
  </si>
  <si>
    <t>120 000 – общ. Технопарк</t>
  </si>
  <si>
    <t>4 000 с автора</t>
  </si>
  <si>
    <t>8 000 с автора</t>
  </si>
  <si>
    <t>2 МРП</t>
  </si>
  <si>
    <t>свыше 5 лет – 5 000</t>
  </si>
  <si>
    <t>Стоимость, тенге</t>
  </si>
  <si>
    <t>- сотрудников КазУТБ им Кулажнова (при наличии свободных мест комнат)</t>
  </si>
  <si>
    <t>- иностранных студентов ближнего зарубежья (Россия, Киргизия, Узбекистан)</t>
  </si>
  <si>
    <t>от 1 до 5 лет – 3 000</t>
  </si>
  <si>
    <t>на 2024 / 2025 учебный год</t>
  </si>
  <si>
    <t>Согласовано:</t>
  </si>
  <si>
    <t>Главный бухгалтер</t>
  </si>
  <si>
    <t xml:space="preserve">Ректор </t>
  </si>
  <si>
    <t>Проректор по УМР</t>
  </si>
  <si>
    <t>Проректор НИТ и ВС</t>
  </si>
  <si>
    <t>Проректор по ВР и СВ</t>
  </si>
  <si>
    <t>М.А. Шағырбай</t>
  </si>
  <si>
    <t>Л.К. Байболова</t>
  </si>
  <si>
    <t>Э.Б. Аскарбеков</t>
  </si>
  <si>
    <t>Е.К. Айбульдинов</t>
  </si>
  <si>
    <t>С. Бердіғалиұлы</t>
  </si>
  <si>
    <t>на 2025 / 2026 учебный год</t>
  </si>
  <si>
    <t>250 000 – общ. Дом студентов</t>
  </si>
  <si>
    <t>150 000 – общ. Технопарк</t>
  </si>
  <si>
    <t>М.К. Сагидулдинова</t>
  </si>
  <si>
    <t>10 000 с автора</t>
  </si>
  <si>
    <t>6 000 с автора</t>
  </si>
  <si>
    <t>Проректор по АВ</t>
  </si>
  <si>
    <t>Проректор по НиИ</t>
  </si>
  <si>
    <t>Руководитель ОПиР</t>
  </si>
  <si>
    <t>750000/60=12500 тенге (стоимость обучения делим на количество кредитов в год)</t>
  </si>
  <si>
    <t>(700000+750000)/2/60=12000 тенге (среднее значение стоимости обучения делим на количество кредитов в год)</t>
  </si>
  <si>
    <t>Утверждено</t>
  </si>
  <si>
    <t>от "____" ____________2025 года</t>
  </si>
  <si>
    <t>Президент АО "Казахский</t>
  </si>
  <si>
    <t>университет технологии и бизнеса"</t>
  </si>
  <si>
    <t>им. К. Кулажанова</t>
  </si>
  <si>
    <t>_______________Е.Т. Кулажанов</t>
  </si>
  <si>
    <t>Расчет стоимости месячной арендной платы для  проживания студентов в общежитии</t>
  </si>
  <si>
    <t>Наименование имущества: Общежитие на 680 мест</t>
  </si>
  <si>
    <t>№ п/п</t>
  </si>
  <si>
    <t>Наименование расходов</t>
  </si>
  <si>
    <t>Сумма в тенге (в год)</t>
  </si>
  <si>
    <t>Итого расходов</t>
  </si>
  <si>
    <t>Расходы по содержанию имущества</t>
  </si>
  <si>
    <t xml:space="preserve">1.1. </t>
  </si>
  <si>
    <t xml:space="preserve">Амортизационные отчисления здания и сооружения: Азс (месяц) - по данным бухгалтерского учета </t>
  </si>
  <si>
    <t xml:space="preserve">1.2. </t>
  </si>
  <si>
    <t>Имущественный налог</t>
  </si>
  <si>
    <t xml:space="preserve">1.3. </t>
  </si>
  <si>
    <t>Налог на землю</t>
  </si>
  <si>
    <t>ФОТ (включая отчисления и налоги)</t>
  </si>
  <si>
    <t>2. 1.</t>
  </si>
  <si>
    <t>ФОТ - фонд оплаты труда обслуживающего персонала</t>
  </si>
  <si>
    <t>2. 2.</t>
  </si>
  <si>
    <t xml:space="preserve">Соц.отчисления </t>
  </si>
  <si>
    <t>2. 3.</t>
  </si>
  <si>
    <t xml:space="preserve">Социальный налог </t>
  </si>
  <si>
    <t>2. 4.</t>
  </si>
  <si>
    <t>ОСМС</t>
  </si>
  <si>
    <t>2. 5.</t>
  </si>
  <si>
    <t>ОПВР</t>
  </si>
  <si>
    <t>Расходы на комунальные услуги в т ч:</t>
  </si>
  <si>
    <t>3.1.</t>
  </si>
  <si>
    <t xml:space="preserve">Отопление </t>
  </si>
  <si>
    <t>3.2.</t>
  </si>
  <si>
    <t>Электроэнергия</t>
  </si>
  <si>
    <t>3.3.</t>
  </si>
  <si>
    <t>Холодная вода</t>
  </si>
  <si>
    <t>3.4.</t>
  </si>
  <si>
    <t>Горячее водоснабжение</t>
  </si>
  <si>
    <t>3.5.</t>
  </si>
  <si>
    <t xml:space="preserve">Вывоз твердо - бытовых отходов </t>
  </si>
  <si>
    <t>3.6.</t>
  </si>
  <si>
    <t>Услуги связи</t>
  </si>
  <si>
    <t>3.7.</t>
  </si>
  <si>
    <t>Деартизация помещений</t>
  </si>
  <si>
    <t>Прочие расходы:</t>
  </si>
  <si>
    <t>4.1.</t>
  </si>
  <si>
    <t>Техничкское обслуживание АСР</t>
  </si>
  <si>
    <t>4.2.</t>
  </si>
  <si>
    <t>Техническое обслуживание пожарной сигнализации</t>
  </si>
  <si>
    <t>4.3.</t>
  </si>
  <si>
    <t>Техническое обслуживание систем видеонаблюдения</t>
  </si>
  <si>
    <t>4.5.</t>
  </si>
  <si>
    <t>Услуги химчистки</t>
  </si>
  <si>
    <t>Рентабельность (норма рентабельности 5 %)</t>
  </si>
  <si>
    <t>Итого месячная арендная плата за пользование Имуществом в год:</t>
  </si>
  <si>
    <t>Арендная плата на 1-го проживающего в год</t>
  </si>
  <si>
    <t>Арендная плата на 1-го проживающего в месяц</t>
  </si>
  <si>
    <t xml:space="preserve">М. Шағырбай </t>
  </si>
  <si>
    <t>Руководитель ОПИР</t>
  </si>
  <si>
    <t>М.Сагидулдинова</t>
  </si>
  <si>
    <t xml:space="preserve"> Расчет стоимости месячной арендной платы для  проживания семейных пар в общежитии</t>
  </si>
  <si>
    <t>Наименование имущества: Общежитие на 60 мест</t>
  </si>
  <si>
    <t>Фонд оплаты труда, налоги и отчисления от ФОТ</t>
  </si>
  <si>
    <t>Техническое обслуживание АСР</t>
  </si>
  <si>
    <t>4.4.</t>
  </si>
  <si>
    <t xml:space="preserve">Расходы на материалы </t>
  </si>
  <si>
    <t>Расходы на содержание здания в чистоте</t>
  </si>
  <si>
    <t>4.6.</t>
  </si>
  <si>
    <t>4.7.</t>
  </si>
  <si>
    <t>Услуги доставки</t>
  </si>
  <si>
    <t>Рентабельность, где о - норма рентабельности 5 %)</t>
  </si>
  <si>
    <t>50% от стоимости 1 кредита</t>
  </si>
  <si>
    <t>Расчет стоимости платных услуг</t>
  </si>
  <si>
    <t>Наименование услуги</t>
  </si>
  <si>
    <t>Расчет  стоимости  услуги</t>
  </si>
  <si>
    <t xml:space="preserve">Цена </t>
  </si>
  <si>
    <t>освоению академических кредитов образовательных программ обучающимся (дисциплины, модули, профессиональная практика, итоговая аттестация)</t>
  </si>
  <si>
    <t>освоению академических кредитов образовательных программ (дисциплины, модули, профессиональная практика, итоговая аттестация) иностранными студентами, имеющими статус ВНЖ РК</t>
  </si>
  <si>
    <t>освоению переведенными/восстановленными обучающимися академической разницы в учебных планах образовательных программ (дисциплины, модули, профессиональная практика, итоговая аттестация)</t>
  </si>
  <si>
    <t>Единица измерения</t>
  </si>
  <si>
    <t>Количество</t>
  </si>
  <si>
    <t>бакалавриат</t>
  </si>
  <si>
    <t>магистратура</t>
  </si>
  <si>
    <t xml:space="preserve">обучающихся бакалавриата, магистратуры, докторантуры иностранных студентов дальнего зарубежья </t>
  </si>
  <si>
    <t>иностранных студентов ближнего зарубежья ( России, Киргизии, Узбекистана)</t>
  </si>
  <si>
    <t>учебный год</t>
  </si>
  <si>
    <t>См Приложение 1</t>
  </si>
  <si>
    <t>См Приложение 2</t>
  </si>
  <si>
    <t>сотрудников КазУТБ при наличии свободных мест комнат</t>
  </si>
  <si>
    <t>Руководитель ОПиР                                                                                                                                                                                                 М. Сагидулдинова</t>
  </si>
  <si>
    <t>900000/60=12500 тенге (стоимость обучения делим на количество кредитов в год)</t>
  </si>
  <si>
    <t>1.1.</t>
  </si>
  <si>
    <t>1.2.</t>
  </si>
  <si>
    <t>1.3.</t>
  </si>
  <si>
    <t>1.4.</t>
  </si>
  <si>
    <t>1.5.</t>
  </si>
  <si>
    <t>стран дальнего зарубежья 1-5 курс (очная форма обучения)</t>
  </si>
  <si>
    <t>стран ближнего зарубежья 1-5 курс (очная форма обучения)</t>
  </si>
  <si>
    <t>Қызметтердің атауы</t>
  </si>
  <si>
    <t>Өлшем бірлігі</t>
  </si>
  <si>
    <t>Саны</t>
  </si>
  <si>
    <t>Құны, тенге</t>
  </si>
  <si>
    <t>Білім беру қызметтері бойынша:</t>
  </si>
  <si>
    <t>білім алушыларға білім беру бағдарламаларының академиялық кредиттерін игеру (пәндер, Модульдер, кәсіптік практика, қорытынды аттестаттау):</t>
  </si>
  <si>
    <t xml:space="preserve">  бакалавриата 1,2,3,4,5  курс. 1,2,3,4 г.о. ТиПО. 1,2,3 г.о. ВО (очная форма обучения)</t>
  </si>
  <si>
    <t>бакалавриата 1,2,3,4,5  курс. 1,2,3,4 г.о. ТиПО. 1,2,3 г.о. ВО (очная форма обучения</t>
  </si>
  <si>
    <t>бакалавриаттын 1,2,3,4,5 курс. 1,2,3,4 о.ж. ТжКБ. 1,2,3 о.ж. ЖБ (күндізгі оқу түрі)</t>
  </si>
  <si>
    <t xml:space="preserve"> магистратураның</t>
  </si>
  <si>
    <t xml:space="preserve">академиялық </t>
  </si>
  <si>
    <t>ай</t>
  </si>
  <si>
    <t>бакалавриаттың</t>
  </si>
  <si>
    <t>магистратураның</t>
  </si>
  <si>
    <t>шетелдік студенттердің білім беру бағдарламаларының академиялық кредиттерін (пәндер, модульдер, кәсіптік практика, қорытынды аттестаттау) игеру:</t>
  </si>
  <si>
    <t>алыс шет елдердің 1-5 курс (күндізгі оқу түрі)</t>
  </si>
  <si>
    <t>жақын шетел елдердің 1-5 курс (күндізгі оқу түрі)</t>
  </si>
  <si>
    <t xml:space="preserve">ҚР ТЖК мәртебесі бар шетелдік студенттердің білім беру бағдарламаларының академиялық кредиттерін (пәндер, Модульдер, кәсіптік практика, қорытынды аттестаттау) игеруіне:
</t>
  </si>
  <si>
    <t>академиялық кредиті</t>
  </si>
  <si>
    <t>кредиті</t>
  </si>
  <si>
    <t>Жатақханада тұру бойынша қызметтер:</t>
  </si>
  <si>
    <t xml:space="preserve">алыс шетелдегі шетелдік студенттердің бакалавриат, магистратура, докторантура білім алушылары </t>
  </si>
  <si>
    <t>жақын шетелдің шетелдік студенттері (Ресей, Қырғызстан, Өзбекстан)</t>
  </si>
  <si>
    <t>1 орын</t>
  </si>
  <si>
    <t>1орын</t>
  </si>
  <si>
    <t>күн</t>
  </si>
  <si>
    <t>білім беру бағдарламаларының пререквизиттерін игеру:</t>
  </si>
  <si>
    <t>Қ.Құлажнов атындағы ҚазТБУ қызметкерлері (бөлмелердің бос орындары болған жағдайда)</t>
  </si>
  <si>
    <t xml:space="preserve"> 10 күнге дейін кешіктіру</t>
  </si>
  <si>
    <t>Кейінгі күндер үшін кешіктіру</t>
  </si>
  <si>
    <t>кітапты жоғалтқаны үшін</t>
  </si>
  <si>
    <t>данасы</t>
  </si>
  <si>
    <t>келу</t>
  </si>
  <si>
    <t>жыл</t>
  </si>
  <si>
    <t>үшінші тарап пайдаланушыларына қызмет көрсету</t>
  </si>
  <si>
    <t>ID карталарын жасау:</t>
  </si>
  <si>
    <t>Құжаттарды қалпына келтіру (телнұсқа):</t>
  </si>
  <si>
    <t>ID карталарды</t>
  </si>
  <si>
    <t>бакалавриат, магистратура, докторантура білім алушылары үшін (оқу корпусына жолдама, оқырман және студенттік билеттерді)</t>
  </si>
  <si>
    <t>қызметкерлер үшін (оқу корпусына жолдама және оқырман билетті)</t>
  </si>
  <si>
    <t>Құжаттарды мұрағатта сақтау (шығару туралы бұйрық шыққан сәттен бастап бір жылдан астам):</t>
  </si>
  <si>
    <t xml:space="preserve"> Бұрын жылдарғы түлектер</t>
  </si>
  <si>
    <t>студентов отчисленных за академическую неуспеваемость. задолженность по оплате за  потерю связи, по собственному желанию и прочее</t>
  </si>
  <si>
    <t>академиялық үлгерімсіздігі үшін оқудан шығарылған студенттер. оқу ақысын төлеу, қасиетті жоғалту, өз қалауы бойынша берешек және баскасы</t>
  </si>
  <si>
    <t>"ҚазТБУ Хабаршысы" журналында ғылыми мақаланы жариялау:</t>
  </si>
  <si>
    <t>ҚазТБУ қызметкерлері үшін</t>
  </si>
  <si>
    <t>бөгде адамдар үшін</t>
  </si>
  <si>
    <t>Плагиаттың бар-жоғын тексеру:</t>
  </si>
  <si>
    <t>бірінші</t>
  </si>
  <si>
    <t>екінші</t>
  </si>
  <si>
    <t xml:space="preserve">үшінші </t>
  </si>
  <si>
    <t>магистрлік диссертация жобалардын:</t>
  </si>
  <si>
    <t>дипломдық жұмыстардың, жобалардын</t>
  </si>
  <si>
    <t>1 жоба</t>
  </si>
  <si>
    <t>6 000 бір автордан</t>
  </si>
  <si>
    <t>10 000 бір автордан</t>
  </si>
  <si>
    <t>1 жылдан 5 жылға дейін – 3 000</t>
  </si>
  <si>
    <t>5 жылдан астам – 5 000</t>
  </si>
  <si>
    <t>150 000 –  Технопарк жат.</t>
  </si>
  <si>
    <t>250 000 – Студенттер үйі жат.</t>
  </si>
  <si>
    <t>150 000 – Технопарк жат.</t>
  </si>
  <si>
    <t>Баламалы кітап немесе жоғалған кітаптың құнынан 3 есе мөлшерде өтемақы</t>
  </si>
  <si>
    <t>1 бөлме</t>
  </si>
  <si>
    <t>жеке іс</t>
  </si>
  <si>
    <t>мақала</t>
  </si>
  <si>
    <t>Келісілді:</t>
  </si>
  <si>
    <t>ТЖжӘМ Проректорі</t>
  </si>
  <si>
    <t>ҒжИ Проректорі</t>
  </si>
  <si>
    <t>Бас есепші</t>
  </si>
  <si>
    <t>ЖжЕ бөлімінің басшысы</t>
  </si>
  <si>
    <t>2025-2026 оқу жылына арналған Қ.Құлажанов атындағы  "Қазақ технология және бизнес университеті"   АҚ-да    көрсетілетін басқа да ақылы қызметтердің құны.</t>
  </si>
  <si>
    <t>білім беру бағдарламаларының оқу жоспарларындағы академиялық айырмашылықтарды (пәндер, модульдер, кәсіби тәжірибе, қорытынды аттестация) меңгеру бойынша ауыстырылған / қайта қабылданған білім алушылар үшін</t>
  </si>
  <si>
    <t>оқу жылы</t>
  </si>
  <si>
    <t>Ғылыми кітапхананың қызметтері, оның ішінде:</t>
  </si>
  <si>
    <t>АМ жөніндегі проректорі</t>
  </si>
  <si>
    <t>Возврат денежных средств за образовательные услуги с удержанием понесённых затрат:</t>
  </si>
  <si>
    <t>абитуриентам</t>
  </si>
  <si>
    <t>студентам</t>
  </si>
  <si>
    <t>Оқу қызметтері үшін төлемді шығындарды шегеру арқылы қайтару:</t>
  </si>
  <si>
    <t>абитуриенттерден</t>
  </si>
  <si>
    <t>студенттерден</t>
  </si>
  <si>
    <t>(850 000+900 000)/2/60=15000 тенге (среднее значение стоимости обучения делим на количество кредитов в год)</t>
  </si>
  <si>
    <t>1 300 000/60=21 600 тенге (стоимость обучения делим на количество кредитов в год)</t>
  </si>
  <si>
    <t>1 000 000/60=16 600тенге (стоимость обучения делим на количество кредитов в год)</t>
  </si>
  <si>
    <t>900000/60=15 000 тенге (стоимость обучения делим на количество кредитов в год)</t>
  </si>
  <si>
    <t>900 000/60=15 000 тенге (стоимость обучения делим на количество кредитов в год)</t>
  </si>
  <si>
    <t>300 000 – общ. Дом студентов</t>
  </si>
  <si>
    <t>180 000 – общ. Технопарк</t>
  </si>
  <si>
    <t>освоению переведенными/восстановленными обучающимися академической разницы в учебных планах образовательных программ (дисциплины, модули, профессиональная практика, итоговая аттестация), для обучающихся в АО "Казахский университет технологии и бизнеса им. К.Кулажанова"</t>
  </si>
  <si>
    <t>к приказу №</t>
  </si>
  <si>
    <t>300 000 – Студенттер үйі жат.</t>
  </si>
  <si>
    <t>180 000 – Технопарк жат.</t>
  </si>
  <si>
    <t>1 жылдан 5 жылға дейін – 3 500</t>
  </si>
  <si>
    <t>5 жылдан астам – 6 000</t>
  </si>
  <si>
    <t>Э. Аскарбеков</t>
  </si>
  <si>
    <t>2 АЕК</t>
  </si>
  <si>
    <t>1 АЕК</t>
  </si>
  <si>
    <t>Ректор</t>
  </si>
  <si>
    <t xml:space="preserve">Л. Байболова </t>
  </si>
  <si>
    <t>Академиялық сұрақтар жөніндегі проректор</t>
  </si>
  <si>
    <t>Ғылым және инновациялар жөніндегі проректор</t>
  </si>
  <si>
    <t xml:space="preserve">Е. Айбульдинов </t>
  </si>
  <si>
    <t>Тәрбие және әлеуметтік жұмыс жөніндегі проректор</t>
  </si>
  <si>
    <t>Экономикалық жоспарлау бөлімінің басшысы</t>
  </si>
  <si>
    <t xml:space="preserve">М. Сагидулдинова </t>
  </si>
  <si>
    <t>Сыбайлас жемқорлыққа қарсы іс-қимыл және құқықтық қамтамасыз ету бөлімінің басшысы</t>
  </si>
  <si>
    <t>А. Қуат</t>
  </si>
  <si>
    <t>Проректор по академическим вопросам</t>
  </si>
  <si>
    <t>Проректор по науке и инновациям</t>
  </si>
  <si>
    <t>Проректор по воспитательной и социальной работе</t>
  </si>
  <si>
    <t>Руководитель отдела экономического планирования</t>
  </si>
  <si>
    <t>Руководитель отдела противодействия коррупции и правового обеспечения</t>
  </si>
  <si>
    <t>Бас бухғалтер</t>
  </si>
  <si>
    <t>"Бекітемін"</t>
  </si>
  <si>
    <t>"К.Кулажанов атындағы Қазақ технология және бизнес университеті" АҚ  президенті</t>
  </si>
  <si>
    <t>білім алушыларға білім беру бағдарламаларының академиялық кредиттерін игеру (пәндер, модульдер, кәсіптік практика, қорытынды аттестаттау):</t>
  </si>
  <si>
    <t>10 күнге дейін кешіктіру</t>
  </si>
  <si>
    <t>Президент</t>
  </si>
  <si>
    <t>АО "КазУТБ им.К.Кулажанова"</t>
  </si>
  <si>
    <t>______________Е.Кулажанов</t>
  </si>
  <si>
    <t xml:space="preserve"> "___"  _____________     2026 г.</t>
  </si>
  <si>
    <t>1.1</t>
  </si>
  <si>
    <t>1.2</t>
  </si>
  <si>
    <t>1.3</t>
  </si>
  <si>
    <t>1.4</t>
  </si>
  <si>
    <t>1.5</t>
  </si>
  <si>
    <t>от 1 до 5 лет –    3 500</t>
  </si>
  <si>
    <t>свыше 5 лет –     6 000</t>
  </si>
  <si>
    <t>Қосымша №3</t>
  </si>
  <si>
    <t>№                 бұйрығына</t>
  </si>
  <si>
    <t>бесплатно</t>
  </si>
  <si>
    <t>шетелдік авторлар</t>
  </si>
  <si>
    <t>тегін</t>
  </si>
  <si>
    <t xml:space="preserve">освоению переведенными/восстановленными обучающимися академической разницы в учебных планах образовательных программ "КазУТБ" (дисциплины, модули, профессиональная практика, итоговая аттестация) </t>
  </si>
  <si>
    <t>_________________Е. Кулажанов</t>
  </si>
  <si>
    <t xml:space="preserve"> "___"  __________ 2026ж.</t>
  </si>
  <si>
    <t>"ҚазТБУ" білім беру бағдарламаларының оқу жоспарларындағы академиялық айырмашылықтарды (пәндер, модульдер, кәсіби тәжірибе, қорытынды аттестация) меңгеру бойынша ауыстырылған / қайта қабылданған білім алушылар үшін</t>
  </si>
  <si>
    <t>Қ.Құлажанов атындағы ҚазТБУ қызметкерлері (бөлмелердің бос орындары болған жағдайда)</t>
  </si>
  <si>
    <t>бакалавриата 1,2,3,4, курс. 1,2,3,4 г.о. ТиПО. 1,2,3 г.о. ВО (очная форма обучения)</t>
  </si>
  <si>
    <t>бакалавриаттын 1,2,3,4 курс. 1,2,3,4 о.ж. ТжКБ. 1,2,3 о.ж. ЖБ (күндізгі оқу түрі)</t>
  </si>
  <si>
    <t>алыс шет елдердің 1-4 курс (күндізгі оқу түрі)</t>
  </si>
  <si>
    <t>жақын шетел елдердің 1-4 курс (күндізгі оқу түрі)</t>
  </si>
  <si>
    <t>магистратуры</t>
  </si>
  <si>
    <t>стран дальнего зарубежья 1-4 курс (очная форма обучения)</t>
  </si>
  <si>
    <t>стран ближнего зарубежья 1-4 курс (очная форма обучения)</t>
  </si>
  <si>
    <t xml:space="preserve">бакалавриата </t>
  </si>
  <si>
    <t>обучающихся бакалавриата, магистратуры, докторантуры иностранных студентов дальнего зарубежья</t>
  </si>
  <si>
    <t>Просрочка до 10 дней</t>
  </si>
  <si>
    <t>Просрочка за последующие дни</t>
  </si>
  <si>
    <t>за утерю книги</t>
  </si>
  <si>
    <t>обслуживание сторонних пользователей</t>
  </si>
  <si>
    <t>Выпускников ранних лет</t>
  </si>
  <si>
    <t>для сотрудников КазУТБ</t>
  </si>
  <si>
    <t>для сторонних лиц (резиденты РК)</t>
  </si>
  <si>
    <t>магистерских проектов диссертаций:</t>
  </si>
  <si>
    <t>первая</t>
  </si>
  <si>
    <t>вторая</t>
  </si>
  <si>
    <t>третья</t>
  </si>
  <si>
    <t>дипломных работ, проектов</t>
  </si>
  <si>
    <t>15 000 с автора</t>
  </si>
  <si>
    <t xml:space="preserve">для зарубежных авторов </t>
  </si>
  <si>
    <t>15 000 бір автордан</t>
  </si>
  <si>
    <t>2026-2027 оқу жылына арналған Қ.Құлажанов атындағы  "Қазақ технология және бизнес университеті" АҚ-да көрсетілетін басқа да ақылы қызметтердің құны</t>
  </si>
  <si>
    <t>антиплагиат (төленген сома қайтарылмайды)</t>
  </si>
  <si>
    <t>антиплагиат ( оплаченная сумма не возвращается)</t>
  </si>
  <si>
    <t>"Утверждаю"</t>
  </si>
  <si>
    <t>Стоимость прочих платных услуг, оказываемых в АО «Казахский университет технологии и бизнеса</t>
  </si>
  <si>
    <t xml:space="preserve"> им. К. Кулажанова» на 2026-2027 учебный год</t>
  </si>
  <si>
    <t>Бағасы, тенге</t>
  </si>
  <si>
    <t>иностранных студентов ближнего зарубежья (Россия, Беларусь, Кыргызстан, Таджикистан, Узбекистан, Туркменистан, Армения)</t>
  </si>
  <si>
    <t>сотрудников КазУТБ им Кулажнова (при наличии свободных мест/комнат)</t>
  </si>
  <si>
    <t>Приложение №3</t>
  </si>
  <si>
    <t>жақын шетелдің шетелдік студенттері (Ресей, Беларусь, Қырғызстан,Тәжікстан,Өзбекстан,Түрікменстан,Армения)</t>
  </si>
  <si>
    <t>5 000 за проверку</t>
  </si>
  <si>
    <t>5000 тексеру үшін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</si>
</sst>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name val="Royal Times New Roman"/>
      <family val="1"/>
      <charset val="204"/>
    </font>
    <font>
      <b/>
      <sz val="10"/>
      <name val="Royal 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Royal 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Royal Times New Roman"/>
      <family val="1"/>
      <charset val="204"/>
    </font>
    <font>
      <sz val="8"/>
      <name val="Arial"/>
      <family val="2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Arial Cyr"/>
      <charset val="204"/>
    </font>
    <font>
      <sz val="10"/>
      <name val="Royal Times New Roman"/>
      <family val="1"/>
      <charset val="204"/>
    </font>
    <font>
      <sz val="14"/>
      <name val="Royal Times New Roman"/>
      <family val="1"/>
      <charset val="204"/>
    </font>
    <font>
      <b/>
      <sz val="8"/>
      <name val="Royal Times New Roman"/>
      <family val="1"/>
      <charset val="204"/>
    </font>
    <font>
      <b/>
      <sz val="14"/>
      <name val="Royal Times New Roman"/>
      <family val="1"/>
      <charset val="204"/>
    </font>
    <font>
      <sz val="8"/>
      <name val="Royal 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0" fontId="28" fillId="0" borderId="0"/>
    <xf numFmtId="0" fontId="1" fillId="0" borderId="0"/>
    <xf numFmtId="0" fontId="44" fillId="0" borderId="0"/>
  </cellStyleXfs>
  <cellXfs count="38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16" fontId="3" fillId="2" borderId="12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1" fillId="0" borderId="0" xfId="1" applyFont="1"/>
    <xf numFmtId="0" fontId="10" fillId="3" borderId="0" xfId="1" applyFont="1" applyFill="1" applyBorder="1" applyAlignment="1">
      <alignment horizontal="center" vertical="center" wrapText="1"/>
    </xf>
    <xf numFmtId="0" fontId="13" fillId="0" borderId="0" xfId="0" applyFont="1"/>
    <xf numFmtId="3" fontId="12" fillId="3" borderId="0" xfId="1" applyNumberFormat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/>
    <xf numFmtId="0" fontId="6" fillId="0" borderId="0" xfId="0" applyFont="1"/>
    <xf numFmtId="2" fontId="17" fillId="0" borderId="0" xfId="0" applyNumberFormat="1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23" fillId="3" borderId="16" xfId="0" applyFont="1" applyFill="1" applyBorder="1" applyAlignment="1">
      <alignment horizontal="left" vertical="center" wrapText="1"/>
    </xf>
    <xf numFmtId="3" fontId="22" fillId="3" borderId="16" xfId="0" applyNumberFormat="1" applyFont="1" applyFill="1" applyBorder="1" applyAlignment="1">
      <alignment horizontal="center" vertical="center" wrapText="1"/>
    </xf>
    <xf numFmtId="0" fontId="23" fillId="0" borderId="0" xfId="0" applyFont="1"/>
    <xf numFmtId="3" fontId="24" fillId="0" borderId="0" xfId="0" applyNumberFormat="1" applyFont="1"/>
    <xf numFmtId="0" fontId="24" fillId="0" borderId="0" xfId="0" applyFont="1"/>
    <xf numFmtId="0" fontId="25" fillId="0" borderId="0" xfId="0" applyFont="1"/>
    <xf numFmtId="0" fontId="22" fillId="3" borderId="16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wrapText="1"/>
    </xf>
    <xf numFmtId="0" fontId="10" fillId="3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wrapText="1"/>
    </xf>
    <xf numFmtId="3" fontId="10" fillId="3" borderId="16" xfId="0" applyNumberFormat="1" applyFont="1" applyFill="1" applyBorder="1" applyAlignment="1">
      <alignment horizontal="center" vertical="center"/>
    </xf>
    <xf numFmtId="3" fontId="25" fillId="0" borderId="0" xfId="0" applyNumberFormat="1" applyFont="1"/>
    <xf numFmtId="0" fontId="10" fillId="3" borderId="16" xfId="0" applyFont="1" applyFill="1" applyBorder="1" applyAlignment="1">
      <alignment horizontal="center"/>
    </xf>
    <xf numFmtId="3" fontId="26" fillId="3" borderId="16" xfId="0" applyNumberFormat="1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3" fontId="22" fillId="3" borderId="16" xfId="0" applyNumberFormat="1" applyFont="1" applyFill="1" applyBorder="1" applyAlignment="1">
      <alignment horizontal="center"/>
    </xf>
    <xf numFmtId="164" fontId="27" fillId="0" borderId="0" xfId="0" applyNumberFormat="1" applyFont="1" applyFill="1"/>
    <xf numFmtId="3" fontId="25" fillId="0" borderId="0" xfId="0" applyNumberFormat="1" applyFont="1" applyAlignment="1">
      <alignment horizontal="center"/>
    </xf>
    <xf numFmtId="0" fontId="25" fillId="3" borderId="16" xfId="0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26" fillId="3" borderId="16" xfId="0" applyFont="1" applyFill="1" applyBorder="1"/>
    <xf numFmtId="0" fontId="23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0" fillId="3" borderId="16" xfId="3" applyNumberFormat="1" applyFont="1" applyFill="1" applyBorder="1" applyAlignment="1">
      <alignment vertical="top" wrapText="1"/>
    </xf>
    <xf numFmtId="3" fontId="10" fillId="3" borderId="16" xfId="0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3" fontId="17" fillId="0" borderId="0" xfId="0" applyNumberFormat="1" applyFont="1"/>
    <xf numFmtId="0" fontId="0" fillId="0" borderId="0" xfId="0" applyAlignment="1">
      <alignment horizontal="right"/>
    </xf>
    <xf numFmtId="0" fontId="16" fillId="3" borderId="16" xfId="0" applyFont="1" applyFill="1" applyBorder="1" applyAlignment="1">
      <alignment wrapText="1"/>
    </xf>
    <xf numFmtId="3" fontId="16" fillId="3" borderId="16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3" fontId="29" fillId="0" borderId="0" xfId="0" applyNumberFormat="1" applyFont="1"/>
    <xf numFmtId="0" fontId="14" fillId="0" borderId="0" xfId="0" applyFont="1"/>
    <xf numFmtId="3" fontId="16" fillId="0" borderId="0" xfId="0" applyNumberFormat="1" applyFont="1"/>
    <xf numFmtId="0" fontId="30" fillId="3" borderId="0" xfId="0" applyFont="1" applyFill="1" applyBorder="1" applyAlignment="1">
      <alignment vertical="center" wrapText="1"/>
    </xf>
    <xf numFmtId="0" fontId="16" fillId="0" borderId="0" xfId="0" applyFont="1"/>
    <xf numFmtId="4" fontId="17" fillId="3" borderId="0" xfId="0" applyNumberFormat="1" applyFont="1" applyFill="1"/>
    <xf numFmtId="4" fontId="0" fillId="0" borderId="0" xfId="0" applyNumberFormat="1"/>
    <xf numFmtId="0" fontId="12" fillId="0" borderId="0" xfId="0" applyFont="1"/>
    <xf numFmtId="4" fontId="31" fillId="3" borderId="0" xfId="0" applyNumberFormat="1" applyFont="1" applyFill="1"/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32" fillId="0" borderId="0" xfId="0" applyFont="1" applyAlignment="1">
      <alignment horizontal="left" wrapText="1"/>
    </xf>
    <xf numFmtId="0" fontId="31" fillId="0" borderId="0" xfId="0" applyFont="1" applyAlignment="1">
      <alignment horizontal="center"/>
    </xf>
    <xf numFmtId="0" fontId="33" fillId="0" borderId="0" xfId="0" applyFont="1"/>
    <xf numFmtId="0" fontId="9" fillId="0" borderId="0" xfId="0" applyFont="1"/>
    <xf numFmtId="0" fontId="17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0" fillId="3" borderId="0" xfId="0" applyFill="1"/>
    <xf numFmtId="0" fontId="35" fillId="0" borderId="0" xfId="0" applyFont="1" applyAlignment="1">
      <alignment wrapText="1"/>
    </xf>
    <xf numFmtId="0" fontId="35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2" fillId="0" borderId="0" xfId="0" applyFont="1"/>
    <xf numFmtId="0" fontId="36" fillId="0" borderId="0" xfId="0" applyFont="1"/>
    <xf numFmtId="0" fontId="32" fillId="0" borderId="0" xfId="0" applyFont="1" applyAlignment="1">
      <alignment horizontal="left"/>
    </xf>
    <xf numFmtId="0" fontId="0" fillId="0" borderId="0" xfId="0" applyFont="1"/>
    <xf numFmtId="0" fontId="16" fillId="0" borderId="16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22" fillId="0" borderId="16" xfId="0" applyFont="1" applyFill="1" applyBorder="1" applyAlignment="1">
      <alignment horizontal="left" vertical="center" wrapText="1"/>
    </xf>
    <xf numFmtId="3" fontId="22" fillId="0" borderId="16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wrapText="1"/>
    </xf>
    <xf numFmtId="3" fontId="10" fillId="0" borderId="16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3" fontId="22" fillId="0" borderId="16" xfId="0" applyNumberFormat="1" applyFont="1" applyFill="1" applyBorder="1" applyAlignment="1">
      <alignment horizontal="center"/>
    </xf>
    <xf numFmtId="0" fontId="10" fillId="0" borderId="16" xfId="0" applyFont="1" applyFill="1" applyBorder="1"/>
    <xf numFmtId="1" fontId="10" fillId="0" borderId="16" xfId="0" applyNumberFormat="1" applyFont="1" applyFill="1" applyBorder="1" applyAlignment="1">
      <alignment horizontal="center"/>
    </xf>
    <xf numFmtId="0" fontId="10" fillId="0" borderId="16" xfId="3" applyNumberFormat="1" applyFont="1" applyFill="1" applyBorder="1" applyAlignment="1">
      <alignment vertical="top" wrapText="1"/>
    </xf>
    <xf numFmtId="0" fontId="10" fillId="0" borderId="17" xfId="3" applyNumberFormat="1" applyFont="1" applyFill="1" applyBorder="1" applyAlignment="1">
      <alignment vertical="top" wrapText="1"/>
    </xf>
    <xf numFmtId="0" fontId="21" fillId="0" borderId="16" xfId="0" applyFont="1" applyFill="1" applyBorder="1" applyAlignment="1">
      <alignment wrapText="1"/>
    </xf>
    <xf numFmtId="0" fontId="37" fillId="0" borderId="16" xfId="0" applyFont="1" applyBorder="1" applyAlignment="1">
      <alignment vertical="center" wrapText="1"/>
    </xf>
    <xf numFmtId="0" fontId="37" fillId="0" borderId="16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49" fontId="2" fillId="2" borderId="16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vertical="center" wrapText="1"/>
    </xf>
    <xf numFmtId="16" fontId="3" fillId="2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right" vertical="center" wrapText="1"/>
    </xf>
    <xf numFmtId="0" fontId="38" fillId="0" borderId="16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/>
    <xf numFmtId="0" fontId="38" fillId="0" borderId="16" xfId="0" applyFont="1" applyBorder="1"/>
    <xf numFmtId="0" fontId="26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vertical="center"/>
    </xf>
    <xf numFmtId="0" fontId="39" fillId="0" borderId="0" xfId="0" applyFont="1"/>
    <xf numFmtId="0" fontId="39" fillId="0" borderId="0" xfId="0" applyFont="1" applyFill="1"/>
    <xf numFmtId="3" fontId="39" fillId="0" borderId="0" xfId="0" applyNumberFormat="1" applyFont="1"/>
    <xf numFmtId="166" fontId="39" fillId="0" borderId="0" xfId="0" applyNumberFormat="1" applyFont="1"/>
    <xf numFmtId="0" fontId="6" fillId="3" borderId="0" xfId="1" applyFont="1" applyFill="1" applyBorder="1" applyAlignment="1">
      <alignment horizontal="center" vertical="center" wrapText="1"/>
    </xf>
    <xf numFmtId="0" fontId="6" fillId="3" borderId="0" xfId="1" applyFont="1" applyFill="1" applyAlignment="1">
      <alignment vertical="center" wrapText="1"/>
    </xf>
    <xf numFmtId="3" fontId="6" fillId="3" borderId="0" xfId="1" applyNumberFormat="1" applyFont="1" applyFill="1" applyAlignment="1">
      <alignment horizontal="left" vertical="center" wrapText="1"/>
    </xf>
    <xf numFmtId="0" fontId="3" fillId="0" borderId="0" xfId="0" applyFont="1"/>
    <xf numFmtId="0" fontId="3" fillId="0" borderId="0" xfId="0" applyFont="1" applyFill="1"/>
    <xf numFmtId="3" fontId="3" fillId="0" borderId="0" xfId="0" applyNumberFormat="1" applyFont="1"/>
    <xf numFmtId="166" fontId="3" fillId="0" borderId="0" xfId="0" applyNumberFormat="1" applyFont="1"/>
    <xf numFmtId="0" fontId="6" fillId="0" borderId="0" xfId="1" applyFont="1"/>
    <xf numFmtId="0" fontId="4" fillId="2" borderId="16" xfId="0" applyFont="1" applyFill="1" applyBorder="1" applyAlignment="1">
      <alignment horizontal="center" vertical="center" wrapText="1"/>
    </xf>
    <xf numFmtId="0" fontId="39" fillId="0" borderId="0" xfId="0" applyFont="1" applyBorder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/>
    </xf>
    <xf numFmtId="0" fontId="37" fillId="3" borderId="16" xfId="0" applyFont="1" applyFill="1" applyBorder="1" applyAlignment="1">
      <alignment vertical="center" wrapText="1"/>
    </xf>
    <xf numFmtId="3" fontId="38" fillId="3" borderId="16" xfId="0" applyNumberFormat="1" applyFont="1" applyFill="1" applyBorder="1" applyAlignment="1">
      <alignment horizontal="center"/>
    </xf>
    <xf numFmtId="0" fontId="38" fillId="3" borderId="16" xfId="0" applyFont="1" applyFill="1" applyBorder="1" applyAlignment="1">
      <alignment horizontal="center"/>
    </xf>
    <xf numFmtId="0" fontId="37" fillId="3" borderId="16" xfId="0" applyFont="1" applyFill="1" applyBorder="1"/>
    <xf numFmtId="0" fontId="26" fillId="3" borderId="16" xfId="0" applyFont="1" applyFill="1" applyBorder="1" applyAlignment="1">
      <alignment vertical="center"/>
    </xf>
    <xf numFmtId="0" fontId="38" fillId="3" borderId="16" xfId="0" applyFont="1" applyFill="1" applyBorder="1"/>
    <xf numFmtId="0" fontId="26" fillId="3" borderId="16" xfId="0" applyFont="1" applyFill="1" applyBorder="1" applyAlignment="1">
      <alignment horizontal="center"/>
    </xf>
    <xf numFmtId="0" fontId="12" fillId="0" borderId="0" xfId="4" applyFont="1" applyFill="1" applyAlignment="1"/>
    <xf numFmtId="0" fontId="37" fillId="0" borderId="0" xfId="5" applyFont="1" applyFill="1" applyBorder="1" applyAlignment="1">
      <alignment horizontal="center" wrapText="1"/>
    </xf>
    <xf numFmtId="0" fontId="37" fillId="0" borderId="0" xfId="5" applyFont="1" applyFill="1" applyBorder="1" applyAlignment="1">
      <alignment horizontal="left" wrapText="1"/>
    </xf>
    <xf numFmtId="0" fontId="37" fillId="0" borderId="0" xfId="5" applyFont="1" applyFill="1" applyBorder="1" applyAlignment="1">
      <alignment horizontal="left"/>
    </xf>
    <xf numFmtId="3" fontId="12" fillId="0" borderId="0" xfId="5" applyNumberFormat="1" applyFont="1" applyFill="1" applyBorder="1" applyAlignment="1">
      <alignment horizontal="center"/>
    </xf>
    <xf numFmtId="0" fontId="45" fillId="0" borderId="0" xfId="0" applyFont="1"/>
    <xf numFmtId="0" fontId="45" fillId="0" borderId="0" xfId="0" applyFont="1" applyFill="1"/>
    <xf numFmtId="0" fontId="45" fillId="3" borderId="16" xfId="0" applyFont="1" applyFill="1" applyBorder="1" applyAlignment="1">
      <alignment horizontal="center" vertical="center" wrapText="1"/>
    </xf>
    <xf numFmtId="3" fontId="45" fillId="3" borderId="16" xfId="0" applyNumberFormat="1" applyFont="1" applyFill="1" applyBorder="1" applyAlignment="1">
      <alignment horizontal="center" vertical="center" wrapText="1"/>
    </xf>
    <xf numFmtId="3" fontId="45" fillId="0" borderId="0" xfId="0" applyNumberFormat="1" applyFont="1"/>
    <xf numFmtId="166" fontId="45" fillId="0" borderId="0" xfId="0" applyNumberFormat="1" applyFont="1"/>
    <xf numFmtId="16" fontId="45" fillId="3" borderId="16" xfId="0" applyNumberFormat="1" applyFont="1" applyFill="1" applyBorder="1" applyAlignment="1">
      <alignment horizontal="center" vertical="center" wrapText="1"/>
    </xf>
    <xf numFmtId="0" fontId="42" fillId="3" borderId="16" xfId="0" applyFont="1" applyFill="1" applyBorder="1" applyAlignment="1">
      <alignment horizontal="center" vertical="center" wrapText="1"/>
    </xf>
    <xf numFmtId="3" fontId="42" fillId="3" borderId="16" xfId="0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6" fillId="2" borderId="16" xfId="0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left" vertical="center" wrapText="1"/>
    </xf>
    <xf numFmtId="0" fontId="46" fillId="2" borderId="0" xfId="0" applyFont="1" applyFill="1" applyBorder="1" applyAlignment="1">
      <alignment horizontal="center" vertical="center" wrapText="1"/>
    </xf>
    <xf numFmtId="0" fontId="42" fillId="3" borderId="0" xfId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left" wrapText="1"/>
    </xf>
    <xf numFmtId="0" fontId="0" fillId="0" borderId="0" xfId="0" applyFill="1" applyAlignment="1"/>
    <xf numFmtId="0" fontId="0" fillId="0" borderId="24" xfId="0" applyFill="1" applyBorder="1" applyAlignment="1"/>
    <xf numFmtId="0" fontId="43" fillId="3" borderId="0" xfId="0" applyFont="1" applyFill="1" applyAlignment="1">
      <alignment wrapText="1"/>
    </xf>
    <xf numFmtId="0" fontId="0" fillId="3" borderId="0" xfId="0" applyFill="1" applyAlignment="1"/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Fill="1"/>
    <xf numFmtId="0" fontId="37" fillId="2" borderId="16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wrapText="1"/>
    </xf>
    <xf numFmtId="0" fontId="37" fillId="0" borderId="0" xfId="0" applyFont="1" applyFill="1" applyAlignment="1">
      <alignment horizontal="left"/>
    </xf>
    <xf numFmtId="0" fontId="14" fillId="0" borderId="0" xfId="0" applyFont="1" applyFill="1" applyAlignment="1">
      <alignment wrapText="1"/>
    </xf>
    <xf numFmtId="0" fontId="16" fillId="0" borderId="0" xfId="4" applyFont="1" applyFill="1" applyAlignment="1">
      <alignment wrapText="1"/>
    </xf>
    <xf numFmtId="0" fontId="37" fillId="0" borderId="0" xfId="0" applyFont="1" applyFill="1" applyAlignment="1"/>
    <xf numFmtId="0" fontId="51" fillId="2" borderId="18" xfId="0" applyFont="1" applyFill="1" applyBorder="1" applyAlignment="1">
      <alignment horizontal="center" wrapText="1"/>
    </xf>
    <xf numFmtId="0" fontId="40" fillId="2" borderId="16" xfId="0" applyFont="1" applyFill="1" applyBorder="1" applyAlignment="1">
      <alignment horizontal="center" wrapText="1"/>
    </xf>
    <xf numFmtId="49" fontId="51" fillId="2" borderId="16" xfId="0" applyNumberFormat="1" applyFont="1" applyFill="1" applyBorder="1" applyAlignment="1">
      <alignment horizontal="center" wrapText="1"/>
    </xf>
    <xf numFmtId="0" fontId="51" fillId="2" borderId="16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37" fillId="2" borderId="18" xfId="0" applyFont="1" applyFill="1" applyBorder="1" applyAlignment="1">
      <alignment horizontal="center" wrapText="1"/>
    </xf>
    <xf numFmtId="0" fontId="37" fillId="0" borderId="0" xfId="0" applyFont="1" applyAlignment="1"/>
    <xf numFmtId="0" fontId="37" fillId="2" borderId="16" xfId="0" applyFont="1" applyFill="1" applyBorder="1" applyAlignment="1">
      <alignment horizontal="center" wrapText="1"/>
    </xf>
    <xf numFmtId="3" fontId="37" fillId="3" borderId="16" xfId="0" applyNumberFormat="1" applyFont="1" applyFill="1" applyBorder="1" applyAlignment="1">
      <alignment horizontal="center" wrapText="1"/>
    </xf>
    <xf numFmtId="3" fontId="37" fillId="0" borderId="0" xfId="0" applyNumberFormat="1" applyFont="1" applyAlignment="1"/>
    <xf numFmtId="3" fontId="37" fillId="0" borderId="16" xfId="0" applyNumberFormat="1" applyFont="1" applyFill="1" applyBorder="1" applyAlignment="1">
      <alignment horizontal="center" wrapText="1"/>
    </xf>
    <xf numFmtId="0" fontId="37" fillId="0" borderId="16" xfId="0" applyFont="1" applyFill="1" applyBorder="1" applyAlignment="1">
      <alignment horizontal="center" wrapText="1"/>
    </xf>
    <xf numFmtId="166" fontId="37" fillId="0" borderId="0" xfId="0" applyNumberFormat="1" applyFont="1" applyAlignment="1"/>
    <xf numFmtId="16" fontId="37" fillId="2" borderId="16" xfId="0" applyNumberFormat="1" applyFont="1" applyFill="1" applyBorder="1" applyAlignment="1">
      <alignment horizontal="center" wrapText="1"/>
    </xf>
    <xf numFmtId="0" fontId="37" fillId="3" borderId="16" xfId="0" applyFont="1" applyFill="1" applyBorder="1" applyAlignment="1">
      <alignment horizontal="center" wrapText="1"/>
    </xf>
    <xf numFmtId="3" fontId="12" fillId="0" borderId="16" xfId="0" applyNumberFormat="1" applyFont="1" applyFill="1" applyBorder="1" applyAlignment="1">
      <alignment horizontal="center" wrapText="1"/>
    </xf>
    <xf numFmtId="0" fontId="12" fillId="0" borderId="0" xfId="0" applyFont="1" applyAlignment="1"/>
    <xf numFmtId="0" fontId="14" fillId="2" borderId="16" xfId="0" applyFont="1" applyFill="1" applyBorder="1" applyAlignment="1">
      <alignment horizontal="center" wrapText="1"/>
    </xf>
    <xf numFmtId="0" fontId="37" fillId="0" borderId="18" xfId="0" applyFont="1" applyFill="1" applyBorder="1" applyAlignment="1">
      <alignment horizontal="center" wrapText="1"/>
    </xf>
    <xf numFmtId="0" fontId="37" fillId="0" borderId="16" xfId="0" applyFont="1" applyFill="1" applyBorder="1" applyAlignment="1">
      <alignment horizontal="left" wrapText="1"/>
    </xf>
    <xf numFmtId="0" fontId="45" fillId="0" borderId="0" xfId="0" applyFont="1" applyAlignment="1">
      <alignment horizontal="center"/>
    </xf>
    <xf numFmtId="0" fontId="41" fillId="0" borderId="0" xfId="0" applyFont="1" applyFill="1" applyAlignment="1"/>
    <xf numFmtId="0" fontId="41" fillId="0" borderId="0" xfId="0" applyFont="1" applyFill="1" applyAlignment="1">
      <alignment horizontal="left"/>
    </xf>
    <xf numFmtId="49" fontId="47" fillId="2" borderId="16" xfId="0" applyNumberFormat="1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center" wrapText="1"/>
    </xf>
    <xf numFmtId="0" fontId="42" fillId="2" borderId="16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45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vertical="center" wrapText="1"/>
    </xf>
    <xf numFmtId="49" fontId="5" fillId="2" borderId="12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6" fillId="3" borderId="0" xfId="1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9" fontId="40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26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6" fillId="0" borderId="16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left" vertical="center"/>
    </xf>
    <xf numFmtId="0" fontId="26" fillId="3" borderId="16" xfId="0" applyFont="1" applyFill="1" applyBorder="1" applyAlignment="1">
      <alignment horizontal="left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left" vertical="center"/>
    </xf>
    <xf numFmtId="0" fontId="26" fillId="3" borderId="16" xfId="0" applyFont="1" applyFill="1" applyBorder="1" applyAlignment="1">
      <alignment horizontal="center"/>
    </xf>
    <xf numFmtId="0" fontId="26" fillId="3" borderId="16" xfId="0" applyFont="1" applyFill="1" applyBorder="1" applyAlignment="1">
      <alignment horizontal="center" vertical="center"/>
    </xf>
    <xf numFmtId="0" fontId="49" fillId="3" borderId="16" xfId="0" applyFont="1" applyFill="1" applyBorder="1" applyAlignment="1">
      <alignment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2" fillId="3" borderId="0" xfId="1" applyFont="1" applyFill="1" applyBorder="1" applyAlignment="1">
      <alignment horizontal="left" vertical="center" wrapText="1"/>
    </xf>
    <xf numFmtId="0" fontId="46" fillId="2" borderId="20" xfId="0" applyFont="1" applyFill="1" applyBorder="1" applyAlignment="1">
      <alignment horizontal="center" wrapText="1"/>
    </xf>
    <xf numFmtId="0" fontId="46" fillId="2" borderId="21" xfId="0" applyFont="1" applyFill="1" applyBorder="1" applyAlignment="1">
      <alignment horizontal="center" wrapText="1"/>
    </xf>
    <xf numFmtId="0" fontId="46" fillId="2" borderId="22" xfId="0" applyFont="1" applyFill="1" applyBorder="1" applyAlignment="1">
      <alignment horizontal="center" wrapText="1"/>
    </xf>
    <xf numFmtId="0" fontId="49" fillId="2" borderId="16" xfId="0" applyFont="1" applyFill="1" applyBorder="1" applyAlignment="1">
      <alignment vertical="center" wrapText="1"/>
    </xf>
    <xf numFmtId="0" fontId="49" fillId="2" borderId="20" xfId="0" applyFont="1" applyFill="1" applyBorder="1" applyAlignment="1">
      <alignment horizontal="left" vertical="center" wrapText="1"/>
    </xf>
    <xf numFmtId="0" fontId="49" fillId="2" borderId="22" xfId="0" applyFont="1" applyFill="1" applyBorder="1" applyAlignment="1">
      <alignment horizontal="left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vertical="center" wrapText="1"/>
    </xf>
    <xf numFmtId="0" fontId="46" fillId="3" borderId="21" xfId="0" applyFont="1" applyFill="1" applyBorder="1" applyAlignment="1">
      <alignment horizontal="center" vertical="center" wrapText="1"/>
    </xf>
    <xf numFmtId="0" fontId="46" fillId="3" borderId="22" xfId="0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wrapText="1"/>
    </xf>
    <xf numFmtId="0" fontId="46" fillId="3" borderId="21" xfId="0" applyFont="1" applyFill="1" applyBorder="1" applyAlignment="1">
      <alignment horizontal="center" wrapText="1"/>
    </xf>
    <xf numFmtId="0" fontId="46" fillId="3" borderId="22" xfId="0" applyFont="1" applyFill="1" applyBorder="1" applyAlignment="1">
      <alignment horizontal="center" wrapText="1"/>
    </xf>
    <xf numFmtId="49" fontId="50" fillId="3" borderId="16" xfId="0" applyNumberFormat="1" applyFont="1" applyFill="1" applyBorder="1" applyAlignment="1">
      <alignment vertical="center" wrapText="1"/>
    </xf>
    <xf numFmtId="49" fontId="49" fillId="3" borderId="20" xfId="0" applyNumberFormat="1" applyFont="1" applyFill="1" applyBorder="1" applyAlignment="1">
      <alignment horizontal="left" vertical="center" wrapText="1"/>
    </xf>
    <xf numFmtId="49" fontId="49" fillId="3" borderId="22" xfId="0" applyNumberFormat="1" applyFont="1" applyFill="1" applyBorder="1" applyAlignment="1">
      <alignment horizontal="left" vertical="center" wrapText="1"/>
    </xf>
    <xf numFmtId="0" fontId="45" fillId="3" borderId="18" xfId="0" applyFont="1" applyFill="1" applyBorder="1" applyAlignment="1">
      <alignment horizontal="center" vertical="center" wrapText="1"/>
    </xf>
    <xf numFmtId="0" fontId="45" fillId="3" borderId="23" xfId="0" applyFont="1" applyFill="1" applyBorder="1" applyAlignment="1">
      <alignment horizontal="center" vertical="center" wrapText="1"/>
    </xf>
    <xf numFmtId="49" fontId="49" fillId="3" borderId="16" xfId="0" applyNumberFormat="1" applyFont="1" applyFill="1" applyBorder="1" applyAlignment="1">
      <alignment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 wrapText="1"/>
    </xf>
    <xf numFmtId="0" fontId="45" fillId="2" borderId="16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wrapText="1"/>
    </xf>
    <xf numFmtId="0" fontId="43" fillId="0" borderId="0" xfId="0" applyFont="1" applyFill="1" applyAlignment="1">
      <alignment horizontal="left" wrapText="1"/>
    </xf>
    <xf numFmtId="0" fontId="43" fillId="0" borderId="0" xfId="0" applyFont="1" applyAlignment="1">
      <alignment horizontal="left" wrapText="1"/>
    </xf>
    <xf numFmtId="0" fontId="46" fillId="0" borderId="0" xfId="0" applyFont="1" applyAlignment="1">
      <alignment horizontal="center" vertical="center" wrapText="1"/>
    </xf>
    <xf numFmtId="0" fontId="45" fillId="2" borderId="25" xfId="0" applyFont="1" applyFill="1" applyBorder="1" applyAlignment="1">
      <alignment horizontal="center" vertical="center" wrapText="1"/>
    </xf>
    <xf numFmtId="0" fontId="45" fillId="2" borderId="26" xfId="0" applyFont="1" applyFill="1" applyBorder="1" applyAlignment="1">
      <alignment horizontal="center" vertical="center" wrapText="1"/>
    </xf>
    <xf numFmtId="0" fontId="45" fillId="2" borderId="27" xfId="0" applyFont="1" applyFill="1" applyBorder="1" applyAlignment="1">
      <alignment horizontal="center" vertical="center" wrapText="1"/>
    </xf>
    <xf numFmtId="0" fontId="45" fillId="2" borderId="24" xfId="0" applyFont="1" applyFill="1" applyBorder="1" applyAlignment="1">
      <alignment horizontal="center" vertical="center" wrapText="1"/>
    </xf>
    <xf numFmtId="0" fontId="46" fillId="2" borderId="20" xfId="0" applyFont="1" applyFill="1" applyBorder="1" applyAlignment="1">
      <alignment horizontal="center" vertical="center" wrapText="1"/>
    </xf>
    <xf numFmtId="0" fontId="46" fillId="2" borderId="21" xfId="0" applyFont="1" applyFill="1" applyBorder="1" applyAlignment="1">
      <alignment horizontal="center" vertical="center" wrapText="1"/>
    </xf>
    <xf numFmtId="0" fontId="46" fillId="2" borderId="22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wrapText="1"/>
    </xf>
    <xf numFmtId="0" fontId="52" fillId="2" borderId="16" xfId="0" applyFont="1" applyFill="1" applyBorder="1" applyAlignment="1">
      <alignment wrapText="1"/>
    </xf>
    <xf numFmtId="0" fontId="52" fillId="2" borderId="16" xfId="0" applyFont="1" applyFill="1" applyBorder="1" applyAlignment="1">
      <alignment vertical="center" wrapText="1"/>
    </xf>
    <xf numFmtId="0" fontId="37" fillId="2" borderId="16" xfId="0" applyFont="1" applyFill="1" applyBorder="1" applyAlignment="1">
      <alignment horizontal="center" vertical="center" wrapText="1"/>
    </xf>
    <xf numFmtId="0" fontId="53" fillId="2" borderId="20" xfId="0" applyFont="1" applyFill="1" applyBorder="1" applyAlignment="1">
      <alignment horizontal="left" wrapText="1"/>
    </xf>
    <xf numFmtId="0" fontId="53" fillId="2" borderId="22" xfId="0" applyFont="1" applyFill="1" applyBorder="1" applyAlignment="1">
      <alignment horizontal="left" wrapText="1"/>
    </xf>
    <xf numFmtId="0" fontId="37" fillId="2" borderId="18" xfId="0" applyFont="1" applyFill="1" applyBorder="1" applyAlignment="1">
      <alignment horizontal="center" vertical="center" wrapText="1"/>
    </xf>
    <xf numFmtId="0" fontId="37" fillId="2" borderId="23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center" wrapText="1"/>
    </xf>
    <xf numFmtId="0" fontId="14" fillId="2" borderId="20" xfId="0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wrapText="1"/>
    </xf>
    <xf numFmtId="49" fontId="52" fillId="2" borderId="16" xfId="0" applyNumberFormat="1" applyFont="1" applyFill="1" applyBorder="1" applyAlignment="1">
      <alignment wrapText="1"/>
    </xf>
    <xf numFmtId="0" fontId="37" fillId="2" borderId="16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left" wrapText="1"/>
    </xf>
    <xf numFmtId="0" fontId="16" fillId="0" borderId="0" xfId="4" applyFont="1" applyFill="1" applyAlignment="1">
      <alignment horizontal="left" wrapText="1"/>
    </xf>
    <xf numFmtId="0" fontId="16" fillId="0" borderId="0" xfId="4" applyFont="1" applyFill="1" applyAlignment="1">
      <alignment wrapText="1"/>
    </xf>
    <xf numFmtId="0" fontId="54" fillId="0" borderId="24" xfId="0" applyFont="1" applyFill="1" applyBorder="1" applyAlignment="1">
      <alignment horizontal="center" wrapText="1"/>
    </xf>
    <xf numFmtId="0" fontId="41" fillId="0" borderId="0" xfId="0" applyFont="1" applyFill="1" applyAlignment="1">
      <alignment horizontal="left"/>
    </xf>
    <xf numFmtId="49" fontId="41" fillId="0" borderId="0" xfId="0" applyNumberFormat="1" applyFont="1" applyFill="1" applyAlignment="1">
      <alignment horizontal="left" wrapText="1"/>
    </xf>
  </cellXfs>
  <cellStyles count="6">
    <cellStyle name="Обычный" xfId="0" builtinId="0"/>
    <cellStyle name="Обычный 2" xfId="1"/>
    <cellStyle name="Обычный 2 2" xfId="5"/>
    <cellStyle name="Обычный 3" xfId="4"/>
    <cellStyle name="Обычный_Лист1" xf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9"/>
  <sheetViews>
    <sheetView view="pageBreakPreview" topLeftCell="A16" zoomScaleNormal="100" zoomScaleSheetLayoutView="100" workbookViewId="0">
      <selection activeCell="B12" sqref="B12:C12"/>
    </sheetView>
  </sheetViews>
  <sheetFormatPr defaultRowHeight="15"/>
  <cols>
    <col min="2" max="3" width="27.5703125" customWidth="1"/>
    <col min="4" max="7" width="18.42578125" customWidth="1"/>
  </cols>
  <sheetData>
    <row r="3" spans="1:7">
      <c r="B3" s="266" t="s">
        <v>59</v>
      </c>
      <c r="C3" s="266"/>
      <c r="D3" s="266"/>
      <c r="E3" s="266"/>
      <c r="F3" s="266"/>
    </row>
    <row r="4" spans="1:7">
      <c r="B4" s="266" t="s">
        <v>60</v>
      </c>
      <c r="C4" s="266"/>
      <c r="D4" s="266"/>
      <c r="E4" s="266"/>
      <c r="F4" s="266"/>
    </row>
    <row r="5" spans="1:7">
      <c r="B5" s="266" t="s">
        <v>61</v>
      </c>
      <c r="C5" s="266"/>
      <c r="D5" s="266"/>
      <c r="E5" s="266"/>
      <c r="F5" s="266"/>
    </row>
    <row r="6" spans="1:7">
      <c r="B6" s="267" t="s">
        <v>72</v>
      </c>
      <c r="C6" s="267"/>
      <c r="D6" s="267"/>
      <c r="E6" s="267"/>
      <c r="F6" s="267"/>
    </row>
    <row r="7" spans="1:7" ht="15.75" thickBot="1">
      <c r="B7" s="27"/>
      <c r="C7" s="27"/>
      <c r="D7" s="27"/>
      <c r="E7" s="27"/>
      <c r="F7" s="27"/>
    </row>
    <row r="8" spans="1:7" ht="15" customHeight="1">
      <c r="A8" s="270" t="s">
        <v>0</v>
      </c>
      <c r="B8" s="286" t="s">
        <v>1</v>
      </c>
      <c r="C8" s="287"/>
      <c r="D8" s="256"/>
      <c r="E8" s="5" t="s">
        <v>2</v>
      </c>
      <c r="F8" s="256" t="s">
        <v>4</v>
      </c>
      <c r="G8" s="290" t="s">
        <v>68</v>
      </c>
    </row>
    <row r="9" spans="1:7" ht="15.75" thickBot="1">
      <c r="A9" s="272"/>
      <c r="B9" s="288"/>
      <c r="C9" s="289"/>
      <c r="D9" s="260"/>
      <c r="E9" s="2" t="s">
        <v>3</v>
      </c>
      <c r="F9" s="260"/>
      <c r="G9" s="291"/>
    </row>
    <row r="10" spans="1:7" ht="21" customHeight="1" thickBot="1">
      <c r="A10" s="34">
        <v>1</v>
      </c>
      <c r="B10" s="6"/>
      <c r="C10" s="261" t="s">
        <v>5</v>
      </c>
      <c r="D10" s="262"/>
      <c r="E10" s="262"/>
      <c r="F10" s="262"/>
      <c r="G10" s="263"/>
    </row>
    <row r="11" spans="1:7" ht="38.25" customHeight="1" thickBot="1">
      <c r="A11" s="1">
        <v>1.1000000000000001</v>
      </c>
      <c r="B11" s="6"/>
      <c r="C11" s="261" t="s">
        <v>6</v>
      </c>
      <c r="D11" s="262"/>
      <c r="E11" s="262"/>
      <c r="F11" s="262"/>
      <c r="G11" s="263"/>
    </row>
    <row r="12" spans="1:7" ht="49.5" customHeight="1" thickBot="1">
      <c r="A12" s="254"/>
      <c r="B12" s="258" t="s">
        <v>200</v>
      </c>
      <c r="C12" s="259"/>
      <c r="D12" s="256"/>
      <c r="E12" s="256" t="s">
        <v>7</v>
      </c>
      <c r="F12" s="3">
        <v>1</v>
      </c>
      <c r="G12" s="7">
        <v>10600</v>
      </c>
    </row>
    <row r="13" spans="1:7" ht="49.5" customHeight="1" thickBot="1">
      <c r="A13" s="255"/>
      <c r="B13" s="258" t="s">
        <v>8</v>
      </c>
      <c r="C13" s="259"/>
      <c r="D13" s="260"/>
      <c r="E13" s="260"/>
      <c r="F13" s="3">
        <v>1</v>
      </c>
      <c r="G13" s="7">
        <v>10600</v>
      </c>
    </row>
    <row r="14" spans="1:7" ht="51" customHeight="1" thickBot="1">
      <c r="A14" s="11">
        <v>1.2</v>
      </c>
      <c r="B14" s="12"/>
      <c r="C14" s="261" t="s">
        <v>55</v>
      </c>
      <c r="D14" s="262"/>
      <c r="E14" s="262"/>
      <c r="F14" s="262"/>
      <c r="G14" s="263"/>
    </row>
    <row r="15" spans="1:7" ht="51" customHeight="1" thickBot="1">
      <c r="A15" s="13"/>
      <c r="B15" s="258" t="s">
        <v>56</v>
      </c>
      <c r="C15" s="259"/>
      <c r="D15" s="8"/>
      <c r="E15" s="256" t="s">
        <v>7</v>
      </c>
      <c r="F15" s="14">
        <v>1</v>
      </c>
      <c r="G15" s="25">
        <v>15800</v>
      </c>
    </row>
    <row r="16" spans="1:7" ht="51" customHeight="1" thickBot="1">
      <c r="A16" s="1"/>
      <c r="B16" s="258" t="s">
        <v>57</v>
      </c>
      <c r="C16" s="259"/>
      <c r="D16" s="15"/>
      <c r="E16" s="260"/>
      <c r="F16" s="3" t="s">
        <v>58</v>
      </c>
      <c r="G16" s="7">
        <v>10600</v>
      </c>
    </row>
    <row r="17" spans="1:7" ht="51" customHeight="1" thickBot="1">
      <c r="A17" s="32">
        <v>1.3</v>
      </c>
      <c r="B17" s="6"/>
      <c r="C17" s="261" t="s">
        <v>9</v>
      </c>
      <c r="D17" s="262"/>
      <c r="E17" s="262"/>
      <c r="F17" s="262"/>
      <c r="G17" s="263"/>
    </row>
    <row r="18" spans="1:7" ht="20.25" customHeight="1" thickBot="1">
      <c r="A18" s="254"/>
      <c r="B18" s="258" t="s">
        <v>10</v>
      </c>
      <c r="C18" s="259"/>
      <c r="D18" s="4"/>
      <c r="E18" s="5" t="s">
        <v>11</v>
      </c>
      <c r="F18" s="3">
        <v>1</v>
      </c>
      <c r="G18" s="7">
        <v>10600</v>
      </c>
    </row>
    <row r="19" spans="1:7" ht="20.25" customHeight="1" thickBot="1">
      <c r="A19" s="255"/>
      <c r="B19" s="258" t="s">
        <v>8</v>
      </c>
      <c r="C19" s="259"/>
      <c r="D19" s="15"/>
      <c r="E19" s="2" t="s">
        <v>12</v>
      </c>
      <c r="F19" s="3">
        <v>1</v>
      </c>
      <c r="G19" s="7">
        <v>10600</v>
      </c>
    </row>
    <row r="20" spans="1:7" ht="63.75" customHeight="1" thickBot="1">
      <c r="A20" s="13">
        <v>1.4</v>
      </c>
      <c r="B20" s="16"/>
      <c r="C20" s="261" t="s">
        <v>13</v>
      </c>
      <c r="D20" s="262"/>
      <c r="E20" s="262"/>
      <c r="F20" s="262"/>
      <c r="G20" s="263"/>
    </row>
    <row r="21" spans="1:7" ht="20.25" customHeight="1" thickBot="1">
      <c r="A21" s="1"/>
      <c r="B21" s="258" t="s">
        <v>10</v>
      </c>
      <c r="C21" s="259"/>
      <c r="D21" s="4"/>
      <c r="E21" s="256" t="s">
        <v>7</v>
      </c>
      <c r="F21" s="3">
        <v>1</v>
      </c>
      <c r="G21" s="7">
        <v>5300</v>
      </c>
    </row>
    <row r="22" spans="1:7" ht="20.25" customHeight="1" thickBot="1">
      <c r="A22" s="31"/>
      <c r="B22" s="258" t="s">
        <v>8</v>
      </c>
      <c r="C22" s="259"/>
      <c r="D22" s="15"/>
      <c r="E22" s="257"/>
      <c r="F22" s="3">
        <v>1</v>
      </c>
      <c r="G22" s="7">
        <v>5300</v>
      </c>
    </row>
    <row r="23" spans="1:7" ht="20.25" customHeight="1" thickBot="1">
      <c r="A23" s="1">
        <v>1.5</v>
      </c>
      <c r="B23" s="6"/>
      <c r="C23" s="261" t="s">
        <v>14</v>
      </c>
      <c r="D23" s="262"/>
      <c r="E23" s="262"/>
      <c r="F23" s="262"/>
      <c r="G23" s="263"/>
    </row>
    <row r="24" spans="1:7" ht="26.25" thickBot="1">
      <c r="A24" s="1"/>
      <c r="B24" s="258" t="s">
        <v>8</v>
      </c>
      <c r="C24" s="259"/>
      <c r="D24" s="4"/>
      <c r="E24" s="5" t="s">
        <v>7</v>
      </c>
      <c r="F24" s="3">
        <v>1</v>
      </c>
      <c r="G24" s="7">
        <v>10600</v>
      </c>
    </row>
    <row r="25" spans="1:7" ht="20.25" customHeight="1" thickBot="1">
      <c r="A25" s="34">
        <v>2</v>
      </c>
      <c r="B25" s="17"/>
      <c r="C25" s="261" t="s">
        <v>15</v>
      </c>
      <c r="D25" s="262"/>
      <c r="E25" s="262"/>
      <c r="F25" s="263"/>
      <c r="G25" s="18"/>
    </row>
    <row r="26" spans="1:7" ht="27.75" customHeight="1" thickBot="1">
      <c r="A26" s="270"/>
      <c r="B26" s="268" t="s">
        <v>16</v>
      </c>
      <c r="C26" s="269"/>
      <c r="D26" s="256"/>
      <c r="E26" s="256" t="s">
        <v>17</v>
      </c>
      <c r="F26" s="256" t="s">
        <v>18</v>
      </c>
      <c r="G26" s="10" t="s">
        <v>62</v>
      </c>
    </row>
    <row r="27" spans="1:7" ht="27.75" customHeight="1" thickBot="1">
      <c r="A27" s="272"/>
      <c r="B27" s="275"/>
      <c r="C27" s="276"/>
      <c r="D27" s="257"/>
      <c r="E27" s="257"/>
      <c r="F27" s="257"/>
      <c r="G27" s="30" t="s">
        <v>63</v>
      </c>
    </row>
    <row r="28" spans="1:7" ht="27.75" customHeight="1" thickBot="1">
      <c r="A28" s="270"/>
      <c r="B28" s="279" t="s">
        <v>70</v>
      </c>
      <c r="C28" s="280"/>
      <c r="D28" s="283"/>
      <c r="E28" s="257"/>
      <c r="F28" s="257"/>
      <c r="G28" s="10" t="s">
        <v>62</v>
      </c>
    </row>
    <row r="29" spans="1:7" ht="27.75" customHeight="1" thickBot="1">
      <c r="A29" s="272"/>
      <c r="B29" s="281"/>
      <c r="C29" s="282"/>
      <c r="D29" s="284"/>
      <c r="E29" s="260"/>
      <c r="F29" s="260"/>
      <c r="G29" s="30" t="s">
        <v>63</v>
      </c>
    </row>
    <row r="30" spans="1:7" ht="35.25" customHeight="1" thickBot="1">
      <c r="A30" s="270"/>
      <c r="B30" s="279" t="s">
        <v>69</v>
      </c>
      <c r="C30" s="280"/>
      <c r="D30" s="4"/>
      <c r="E30" s="256" t="s">
        <v>19</v>
      </c>
      <c r="F30" s="9" t="s">
        <v>18</v>
      </c>
      <c r="G30" s="20">
        <v>25000</v>
      </c>
    </row>
    <row r="31" spans="1:7" ht="15.75" thickBot="1">
      <c r="A31" s="272"/>
      <c r="B31" s="281"/>
      <c r="C31" s="282"/>
      <c r="D31" s="19"/>
      <c r="E31" s="260"/>
      <c r="F31" s="21" t="s">
        <v>20</v>
      </c>
      <c r="G31" s="22">
        <v>45000</v>
      </c>
    </row>
    <row r="32" spans="1:7" ht="21" customHeight="1" thickBot="1">
      <c r="A32" s="26">
        <v>3</v>
      </c>
      <c r="B32" s="12"/>
      <c r="C32" s="261" t="s">
        <v>21</v>
      </c>
      <c r="D32" s="262"/>
      <c r="E32" s="262"/>
      <c r="F32" s="262"/>
      <c r="G32" s="263"/>
    </row>
    <row r="33" spans="1:7" ht="25.5" customHeight="1" thickBot="1">
      <c r="A33" s="11"/>
      <c r="B33" s="258" t="s">
        <v>22</v>
      </c>
      <c r="C33" s="259"/>
      <c r="D33" s="8"/>
      <c r="E33" s="256" t="s">
        <v>23</v>
      </c>
      <c r="F33" s="23" t="s">
        <v>19</v>
      </c>
      <c r="G33" s="19">
        <v>500</v>
      </c>
    </row>
    <row r="34" spans="1:7" ht="25.5" customHeight="1" thickBot="1">
      <c r="A34" s="11"/>
      <c r="B34" s="258" t="s">
        <v>24</v>
      </c>
      <c r="C34" s="259"/>
      <c r="D34" s="19"/>
      <c r="E34" s="260"/>
      <c r="F34" s="21">
        <v>1</v>
      </c>
      <c r="G34" s="22">
        <v>1000</v>
      </c>
    </row>
    <row r="35" spans="1:7" ht="90" customHeight="1" thickBot="1">
      <c r="A35" s="11"/>
      <c r="B35" s="258" t="s">
        <v>25</v>
      </c>
      <c r="C35" s="259"/>
      <c r="D35" s="19"/>
      <c r="E35" s="24" t="s">
        <v>26</v>
      </c>
      <c r="F35" s="21">
        <v>1</v>
      </c>
      <c r="G35" s="19" t="s">
        <v>27</v>
      </c>
    </row>
    <row r="36" spans="1:7" ht="15.75" thickBot="1">
      <c r="A36" s="270"/>
      <c r="B36" s="268" t="s">
        <v>28</v>
      </c>
      <c r="C36" s="269"/>
      <c r="D36" s="8"/>
      <c r="E36" s="24" t="s">
        <v>29</v>
      </c>
      <c r="F36" s="21">
        <v>1</v>
      </c>
      <c r="G36" s="19">
        <v>500</v>
      </c>
    </row>
    <row r="37" spans="1:7" ht="15.75" thickBot="1">
      <c r="A37" s="271"/>
      <c r="B37" s="273"/>
      <c r="C37" s="274"/>
      <c r="D37" s="8"/>
      <c r="E37" s="24" t="s">
        <v>19</v>
      </c>
      <c r="F37" s="21">
        <v>1</v>
      </c>
      <c r="G37" s="22">
        <v>3000</v>
      </c>
    </row>
    <row r="38" spans="1:7" ht="15.75" thickBot="1">
      <c r="A38" s="272"/>
      <c r="B38" s="275"/>
      <c r="C38" s="276"/>
      <c r="D38" s="19"/>
      <c r="E38" s="24" t="s">
        <v>30</v>
      </c>
      <c r="F38" s="21">
        <v>1</v>
      </c>
      <c r="G38" s="22">
        <v>8000</v>
      </c>
    </row>
    <row r="39" spans="1:7" ht="25.5" customHeight="1" thickBot="1">
      <c r="A39" s="26">
        <v>4</v>
      </c>
      <c r="B39" s="261" t="s">
        <v>31</v>
      </c>
      <c r="C39" s="263"/>
      <c r="D39" s="19"/>
      <c r="E39" s="24"/>
      <c r="F39" s="21"/>
      <c r="G39" s="19"/>
    </row>
    <row r="40" spans="1:7" ht="49.5" customHeight="1" thickBot="1">
      <c r="A40" s="11"/>
      <c r="B40" s="264" t="s">
        <v>32</v>
      </c>
      <c r="C40" s="265"/>
      <c r="D40" s="8"/>
      <c r="E40" s="256" t="s">
        <v>33</v>
      </c>
      <c r="F40" s="256">
        <v>1</v>
      </c>
      <c r="G40" s="277">
        <v>600</v>
      </c>
    </row>
    <row r="41" spans="1:7" ht="49.5" customHeight="1" thickBot="1">
      <c r="A41" s="11"/>
      <c r="B41" s="264" t="s">
        <v>34</v>
      </c>
      <c r="C41" s="265"/>
      <c r="D41" s="19"/>
      <c r="E41" s="260"/>
      <c r="F41" s="260"/>
      <c r="G41" s="278"/>
    </row>
    <row r="42" spans="1:7" ht="21" customHeight="1" thickBot="1">
      <c r="A42" s="26">
        <v>5</v>
      </c>
      <c r="B42" s="12"/>
      <c r="C42" s="261" t="s">
        <v>35</v>
      </c>
      <c r="D42" s="262"/>
      <c r="E42" s="262"/>
      <c r="F42" s="262"/>
      <c r="G42" s="263"/>
    </row>
    <row r="43" spans="1:7" ht="15.75" thickBot="1">
      <c r="A43" s="11"/>
      <c r="B43" s="264" t="s">
        <v>36</v>
      </c>
      <c r="C43" s="265"/>
      <c r="D43" s="19"/>
      <c r="E43" s="24"/>
      <c r="F43" s="21"/>
      <c r="G43" s="19"/>
    </row>
    <row r="44" spans="1:7" ht="48.75" customHeight="1" thickBot="1">
      <c r="A44" s="11"/>
      <c r="B44" s="258" t="s">
        <v>32</v>
      </c>
      <c r="C44" s="259"/>
      <c r="D44" s="8"/>
      <c r="E44" s="256" t="s">
        <v>33</v>
      </c>
      <c r="F44" s="256">
        <v>1</v>
      </c>
      <c r="G44" s="277">
        <v>600</v>
      </c>
    </row>
    <row r="45" spans="1:7" ht="48.75" customHeight="1" thickBot="1">
      <c r="A45" s="11"/>
      <c r="B45" s="258" t="s">
        <v>34</v>
      </c>
      <c r="C45" s="259"/>
      <c r="D45" s="19"/>
      <c r="E45" s="260"/>
      <c r="F45" s="260"/>
      <c r="G45" s="278"/>
    </row>
    <row r="46" spans="1:7" ht="20.25" customHeight="1" thickBot="1">
      <c r="A46" s="26">
        <v>6</v>
      </c>
      <c r="B46" s="12"/>
      <c r="C46" s="261" t="s">
        <v>37</v>
      </c>
      <c r="D46" s="262"/>
      <c r="E46" s="262"/>
      <c r="F46" s="262"/>
      <c r="G46" s="263"/>
    </row>
    <row r="47" spans="1:7" ht="50.25" customHeight="1" thickBot="1">
      <c r="A47" s="31"/>
      <c r="B47" s="268" t="s">
        <v>38</v>
      </c>
      <c r="C47" s="269"/>
      <c r="D47" s="29"/>
      <c r="E47" s="256" t="s">
        <v>39</v>
      </c>
      <c r="F47" s="256">
        <v>1</v>
      </c>
      <c r="G47" s="10" t="s">
        <v>71</v>
      </c>
    </row>
    <row r="48" spans="1:7" ht="50.25" customHeight="1" thickBot="1">
      <c r="A48" s="11"/>
      <c r="B48" s="258" t="s">
        <v>40</v>
      </c>
      <c r="C48" s="259"/>
      <c r="D48" s="19"/>
      <c r="E48" s="260"/>
      <c r="F48" s="260"/>
      <c r="G48" s="19" t="s">
        <v>67</v>
      </c>
    </row>
    <row r="49" spans="1:7" ht="21" customHeight="1" thickBot="1">
      <c r="A49" s="33" t="s">
        <v>41</v>
      </c>
      <c r="B49" s="261" t="s">
        <v>42</v>
      </c>
      <c r="C49" s="263"/>
      <c r="D49" s="19"/>
      <c r="E49" s="24"/>
      <c r="F49" s="21"/>
      <c r="G49" s="19"/>
    </row>
    <row r="50" spans="1:7" ht="25.5" customHeight="1" thickBot="1">
      <c r="A50" s="11"/>
      <c r="B50" s="258" t="s">
        <v>43</v>
      </c>
      <c r="C50" s="259"/>
      <c r="D50" s="8"/>
      <c r="E50" s="256" t="s">
        <v>44</v>
      </c>
      <c r="F50" s="21">
        <v>1</v>
      </c>
      <c r="G50" s="28" t="s">
        <v>64</v>
      </c>
    </row>
    <row r="51" spans="1:7" ht="15.75" thickBot="1">
      <c r="A51" s="11"/>
      <c r="B51" s="258" t="s">
        <v>45</v>
      </c>
      <c r="C51" s="259"/>
      <c r="D51" s="19"/>
      <c r="E51" s="260"/>
      <c r="F51" s="21">
        <v>1</v>
      </c>
      <c r="G51" s="28" t="s">
        <v>65</v>
      </c>
    </row>
    <row r="52" spans="1:7" ht="21" customHeight="1" thickBot="1">
      <c r="A52" s="26">
        <v>8</v>
      </c>
      <c r="B52" s="12"/>
      <c r="C52" s="261" t="s">
        <v>46</v>
      </c>
      <c r="D52" s="262"/>
      <c r="E52" s="262"/>
      <c r="F52" s="262"/>
      <c r="G52" s="263"/>
    </row>
    <row r="53" spans="1:7" ht="35.25" customHeight="1" thickBot="1">
      <c r="A53" s="11"/>
      <c r="B53" s="258" t="s">
        <v>52</v>
      </c>
      <c r="C53" s="259"/>
      <c r="D53" s="8"/>
      <c r="E53" s="257" t="s">
        <v>47</v>
      </c>
      <c r="F53" s="21"/>
      <c r="G53" s="19"/>
    </row>
    <row r="54" spans="1:7" ht="15.75" thickBot="1">
      <c r="A54" s="11"/>
      <c r="B54" s="258" t="s">
        <v>48</v>
      </c>
      <c r="C54" s="259"/>
      <c r="D54" s="8"/>
      <c r="E54" s="257"/>
      <c r="F54" s="21"/>
      <c r="G54" s="19" t="s">
        <v>49</v>
      </c>
    </row>
    <row r="55" spans="1:7" ht="15.75" thickBot="1">
      <c r="A55" s="11"/>
      <c r="B55" s="258" t="s">
        <v>50</v>
      </c>
      <c r="C55" s="259"/>
      <c r="D55" s="8"/>
      <c r="E55" s="257"/>
      <c r="F55" s="21"/>
      <c r="G55" s="19" t="s">
        <v>49</v>
      </c>
    </row>
    <row r="56" spans="1:7" ht="15.75" thickBot="1">
      <c r="A56" s="11"/>
      <c r="B56" s="258" t="s">
        <v>51</v>
      </c>
      <c r="C56" s="259"/>
      <c r="D56" s="8"/>
      <c r="E56" s="257"/>
      <c r="F56" s="21"/>
      <c r="G56" s="19" t="s">
        <v>66</v>
      </c>
    </row>
    <row r="57" spans="1:7" ht="34.5" customHeight="1" thickBot="1">
      <c r="A57" s="11"/>
      <c r="B57" s="258" t="s">
        <v>53</v>
      </c>
      <c r="C57" s="259"/>
      <c r="D57" s="8"/>
      <c r="E57" s="257"/>
      <c r="F57" s="21"/>
      <c r="G57" s="19"/>
    </row>
    <row r="58" spans="1:7" ht="15.75" thickBot="1">
      <c r="A58" s="11"/>
      <c r="B58" s="258" t="s">
        <v>48</v>
      </c>
      <c r="C58" s="259"/>
      <c r="D58" s="8"/>
      <c r="E58" s="257"/>
      <c r="F58" s="21"/>
      <c r="G58" s="19" t="s">
        <v>49</v>
      </c>
    </row>
    <row r="59" spans="1:7" ht="15.75" thickBot="1">
      <c r="A59" s="11"/>
      <c r="B59" s="258" t="s">
        <v>50</v>
      </c>
      <c r="C59" s="259"/>
      <c r="D59" s="8"/>
      <c r="E59" s="257"/>
      <c r="F59" s="21"/>
      <c r="G59" s="19" t="s">
        <v>49</v>
      </c>
    </row>
    <row r="60" spans="1:7" ht="15.75" thickBot="1">
      <c r="A60" s="11"/>
      <c r="B60" s="258" t="s">
        <v>51</v>
      </c>
      <c r="C60" s="259"/>
      <c r="D60" s="19"/>
      <c r="E60" s="260"/>
      <c r="F60" s="21"/>
      <c r="G60" s="19" t="s">
        <v>54</v>
      </c>
    </row>
    <row r="64" spans="1:7">
      <c r="A64" s="285" t="s">
        <v>73</v>
      </c>
      <c r="B64" s="285"/>
      <c r="C64" s="37"/>
    </row>
    <row r="65" spans="1:4" s="38" customFormat="1" ht="33" customHeight="1">
      <c r="A65" s="36"/>
      <c r="B65" s="35" t="s">
        <v>75</v>
      </c>
      <c r="D65" s="39" t="s">
        <v>80</v>
      </c>
    </row>
    <row r="66" spans="1:4" s="38" customFormat="1" ht="33" customHeight="1">
      <c r="A66" s="36"/>
      <c r="B66" s="35" t="s">
        <v>76</v>
      </c>
      <c r="D66" s="39" t="s">
        <v>81</v>
      </c>
    </row>
    <row r="67" spans="1:4" s="38" customFormat="1" ht="33" customHeight="1">
      <c r="A67" s="36"/>
      <c r="B67" s="35" t="s">
        <v>77</v>
      </c>
      <c r="D67" s="39" t="s">
        <v>82</v>
      </c>
    </row>
    <row r="68" spans="1:4" s="38" customFormat="1" ht="33" customHeight="1">
      <c r="A68" s="36"/>
      <c r="B68" s="35" t="s">
        <v>78</v>
      </c>
      <c r="D68" s="39" t="s">
        <v>83</v>
      </c>
    </row>
    <row r="69" spans="1:4" s="38" customFormat="1" ht="33" customHeight="1">
      <c r="B69" s="35" t="s">
        <v>74</v>
      </c>
      <c r="D69" s="39" t="s">
        <v>79</v>
      </c>
    </row>
  </sheetData>
  <mergeCells count="82">
    <mergeCell ref="A64:B64"/>
    <mergeCell ref="C10:G10"/>
    <mergeCell ref="A8:A9"/>
    <mergeCell ref="B8:C9"/>
    <mergeCell ref="D8:D9"/>
    <mergeCell ref="F8:F9"/>
    <mergeCell ref="G8:G9"/>
    <mergeCell ref="C20:G20"/>
    <mergeCell ref="B21:C21"/>
    <mergeCell ref="B22:C22"/>
    <mergeCell ref="B19:C19"/>
    <mergeCell ref="C11:G11"/>
    <mergeCell ref="B12:C12"/>
    <mergeCell ref="B13:C13"/>
    <mergeCell ref="C14:G14"/>
    <mergeCell ref="B15:C15"/>
    <mergeCell ref="E15:E16"/>
    <mergeCell ref="B16:C16"/>
    <mergeCell ref="C17:G17"/>
    <mergeCell ref="B18:C18"/>
    <mergeCell ref="E12:E13"/>
    <mergeCell ref="D12:D13"/>
    <mergeCell ref="A26:A27"/>
    <mergeCell ref="B26:C27"/>
    <mergeCell ref="D26:D27"/>
    <mergeCell ref="E26:E29"/>
    <mergeCell ref="F26:F29"/>
    <mergeCell ref="A28:A29"/>
    <mergeCell ref="C23:G23"/>
    <mergeCell ref="B24:C24"/>
    <mergeCell ref="C25:F25"/>
    <mergeCell ref="B28:C29"/>
    <mergeCell ref="D28:D29"/>
    <mergeCell ref="A30:A31"/>
    <mergeCell ref="B30:C31"/>
    <mergeCell ref="E30:E31"/>
    <mergeCell ref="B33:C33"/>
    <mergeCell ref="E33:E34"/>
    <mergeCell ref="B34:C34"/>
    <mergeCell ref="C32:G32"/>
    <mergeCell ref="A36:A38"/>
    <mergeCell ref="B36:C38"/>
    <mergeCell ref="G44:G45"/>
    <mergeCell ref="B45:C45"/>
    <mergeCell ref="B39:C39"/>
    <mergeCell ref="B40:C40"/>
    <mergeCell ref="E40:E41"/>
    <mergeCell ref="F40:F41"/>
    <mergeCell ref="G40:G41"/>
    <mergeCell ref="B41:C41"/>
    <mergeCell ref="B60:C60"/>
    <mergeCell ref="B3:F3"/>
    <mergeCell ref="B4:F4"/>
    <mergeCell ref="B5:F5"/>
    <mergeCell ref="B6:F6"/>
    <mergeCell ref="E53:E60"/>
    <mergeCell ref="B53:C53"/>
    <mergeCell ref="B54:C54"/>
    <mergeCell ref="B55:C55"/>
    <mergeCell ref="B56:C56"/>
    <mergeCell ref="B57:C57"/>
    <mergeCell ref="B49:C49"/>
    <mergeCell ref="B47:C47"/>
    <mergeCell ref="E47:E48"/>
    <mergeCell ref="F47:F48"/>
    <mergeCell ref="B48:C48"/>
    <mergeCell ref="A12:A13"/>
    <mergeCell ref="E21:E22"/>
    <mergeCell ref="A18:A19"/>
    <mergeCell ref="B58:C58"/>
    <mergeCell ref="B59:C59"/>
    <mergeCell ref="B50:C50"/>
    <mergeCell ref="E50:E51"/>
    <mergeCell ref="B51:C51"/>
    <mergeCell ref="C52:G52"/>
    <mergeCell ref="C46:G46"/>
    <mergeCell ref="C42:G42"/>
    <mergeCell ref="B43:C43"/>
    <mergeCell ref="B44:C44"/>
    <mergeCell ref="E44:E45"/>
    <mergeCell ref="F44:F45"/>
    <mergeCell ref="B35:C35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rowBreaks count="1" manualBreakCount="1">
    <brk id="4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3"/>
  <sheetViews>
    <sheetView topLeftCell="A22" workbookViewId="0">
      <selection activeCell="B5" sqref="B5:G5"/>
    </sheetView>
  </sheetViews>
  <sheetFormatPr defaultRowHeight="12.75"/>
  <cols>
    <col min="1" max="1" width="9.140625" style="166"/>
    <col min="2" max="4" width="27.5703125" style="166" customWidth="1"/>
    <col min="5" max="6" width="18.42578125" style="166" customWidth="1"/>
    <col min="7" max="7" width="18.42578125" style="167" customWidth="1"/>
    <col min="8" max="9" width="9.140625" style="166"/>
    <col min="10" max="10" width="9.5703125" style="166" bestFit="1" customWidth="1"/>
    <col min="11" max="16384" width="9.140625" style="166"/>
  </cols>
  <sheetData>
    <row r="3" spans="1:15">
      <c r="B3" s="266" t="s">
        <v>59</v>
      </c>
      <c r="C3" s="266"/>
      <c r="D3" s="266"/>
      <c r="E3" s="266"/>
      <c r="F3" s="266"/>
      <c r="G3" s="266"/>
    </row>
    <row r="4" spans="1:15">
      <c r="B4" s="266" t="s">
        <v>60</v>
      </c>
      <c r="C4" s="266"/>
      <c r="D4" s="266"/>
      <c r="E4" s="266"/>
      <c r="F4" s="266"/>
      <c r="G4" s="266"/>
    </row>
    <row r="5" spans="1:15">
      <c r="B5" s="266" t="s">
        <v>61</v>
      </c>
      <c r="C5" s="266"/>
      <c r="D5" s="266"/>
      <c r="E5" s="266"/>
      <c r="F5" s="266"/>
      <c r="G5" s="266"/>
    </row>
    <row r="6" spans="1:15">
      <c r="B6" s="267" t="s">
        <v>84</v>
      </c>
      <c r="C6" s="267"/>
      <c r="D6" s="267"/>
      <c r="E6" s="267"/>
      <c r="F6" s="267"/>
      <c r="G6" s="267"/>
    </row>
    <row r="7" spans="1:15">
      <c r="B7" s="132"/>
      <c r="C7" s="132"/>
      <c r="D7" s="133"/>
      <c r="E7" s="132"/>
      <c r="F7" s="132"/>
    </row>
    <row r="8" spans="1:15" ht="15" customHeight="1">
      <c r="A8" s="300" t="s">
        <v>0</v>
      </c>
      <c r="B8" s="294" t="s">
        <v>1</v>
      </c>
      <c r="C8" s="294"/>
      <c r="D8" s="305"/>
      <c r="E8" s="305" t="s">
        <v>175</v>
      </c>
      <c r="F8" s="294" t="s">
        <v>4</v>
      </c>
      <c r="G8" s="308" t="s">
        <v>68</v>
      </c>
    </row>
    <row r="9" spans="1:15">
      <c r="A9" s="300"/>
      <c r="B9" s="294"/>
      <c r="C9" s="294"/>
      <c r="D9" s="306"/>
      <c r="E9" s="306"/>
      <c r="F9" s="294"/>
      <c r="G9" s="308"/>
    </row>
    <row r="10" spans="1:15" ht="21" customHeight="1">
      <c r="A10" s="137">
        <v>1</v>
      </c>
      <c r="B10" s="292" t="s">
        <v>5</v>
      </c>
      <c r="C10" s="292"/>
      <c r="D10" s="292"/>
      <c r="E10" s="292"/>
      <c r="F10" s="292"/>
      <c r="G10" s="292"/>
    </row>
    <row r="11" spans="1:15" ht="38.25" customHeight="1">
      <c r="A11" s="138">
        <v>1.1000000000000001</v>
      </c>
      <c r="B11" s="292" t="s">
        <v>6</v>
      </c>
      <c r="C11" s="292"/>
      <c r="D11" s="292"/>
      <c r="E11" s="292"/>
      <c r="F11" s="292"/>
      <c r="G11" s="292"/>
    </row>
    <row r="12" spans="1:15" ht="49.5" customHeight="1">
      <c r="A12" s="307"/>
      <c r="B12" s="293" t="s">
        <v>201</v>
      </c>
      <c r="C12" s="293"/>
      <c r="D12" s="139"/>
      <c r="E12" s="294" t="s">
        <v>7</v>
      </c>
      <c r="F12" s="136">
        <v>1</v>
      </c>
      <c r="G12" s="135">
        <v>12000</v>
      </c>
    </row>
    <row r="13" spans="1:15" ht="49.5" customHeight="1">
      <c r="A13" s="307"/>
      <c r="B13" s="293" t="s">
        <v>8</v>
      </c>
      <c r="C13" s="293"/>
      <c r="D13" s="139"/>
      <c r="E13" s="294"/>
      <c r="F13" s="136">
        <v>1</v>
      </c>
      <c r="G13" s="135">
        <v>12500</v>
      </c>
    </row>
    <row r="14" spans="1:15" ht="51" customHeight="1">
      <c r="A14" s="138">
        <v>1.2</v>
      </c>
      <c r="B14" s="292" t="s">
        <v>55</v>
      </c>
      <c r="C14" s="292"/>
      <c r="D14" s="292"/>
      <c r="E14" s="292"/>
      <c r="F14" s="292"/>
      <c r="G14" s="292"/>
      <c r="O14" s="168"/>
    </row>
    <row r="15" spans="1:15" ht="51" customHeight="1">
      <c r="A15" s="138"/>
      <c r="B15" s="293" t="s">
        <v>56</v>
      </c>
      <c r="C15" s="293"/>
      <c r="D15" s="139"/>
      <c r="E15" s="294" t="s">
        <v>7</v>
      </c>
      <c r="F15" s="136">
        <v>1</v>
      </c>
      <c r="G15" s="134">
        <f>900000/60</f>
        <v>15000</v>
      </c>
    </row>
    <row r="16" spans="1:15" ht="51" customHeight="1">
      <c r="A16" s="138"/>
      <c r="B16" s="293" t="s">
        <v>57</v>
      </c>
      <c r="C16" s="293"/>
      <c r="D16" s="139"/>
      <c r="E16" s="294"/>
      <c r="F16" s="136" t="s">
        <v>58</v>
      </c>
      <c r="G16" s="135">
        <v>12500</v>
      </c>
    </row>
    <row r="17" spans="1:12" ht="51" customHeight="1">
      <c r="A17" s="140">
        <v>1.3</v>
      </c>
      <c r="B17" s="292" t="s">
        <v>9</v>
      </c>
      <c r="C17" s="292"/>
      <c r="D17" s="292"/>
      <c r="E17" s="292"/>
      <c r="F17" s="292"/>
      <c r="G17" s="292"/>
    </row>
    <row r="18" spans="1:12" ht="45.75" customHeight="1">
      <c r="A18" s="307"/>
      <c r="B18" s="293" t="s">
        <v>10</v>
      </c>
      <c r="C18" s="293"/>
      <c r="D18" s="139"/>
      <c r="E18" s="136" t="s">
        <v>11</v>
      </c>
      <c r="F18" s="136">
        <v>1</v>
      </c>
      <c r="G18" s="135">
        <v>12000</v>
      </c>
    </row>
    <row r="19" spans="1:12" ht="46.5" customHeight="1">
      <c r="A19" s="307"/>
      <c r="B19" s="293" t="s">
        <v>8</v>
      </c>
      <c r="C19" s="293"/>
      <c r="D19" s="139"/>
      <c r="E19" s="136" t="s">
        <v>12</v>
      </c>
      <c r="F19" s="136">
        <v>1</v>
      </c>
      <c r="G19" s="135">
        <v>12500</v>
      </c>
    </row>
    <row r="20" spans="1:12" ht="63.75" customHeight="1">
      <c r="A20" s="138">
        <v>1.4</v>
      </c>
      <c r="B20" s="292" t="s">
        <v>13</v>
      </c>
      <c r="C20" s="292"/>
      <c r="D20" s="292"/>
      <c r="E20" s="292"/>
      <c r="F20" s="292"/>
      <c r="G20" s="292"/>
    </row>
    <row r="21" spans="1:12" ht="20.25" customHeight="1">
      <c r="A21" s="138"/>
      <c r="B21" s="293" t="s">
        <v>10</v>
      </c>
      <c r="C21" s="293"/>
      <c r="D21" s="139"/>
      <c r="E21" s="294" t="s">
        <v>7</v>
      </c>
      <c r="F21" s="136">
        <v>1</v>
      </c>
      <c r="G21" s="134">
        <v>6000</v>
      </c>
      <c r="L21" s="168"/>
    </row>
    <row r="22" spans="1:12" ht="20.25" customHeight="1">
      <c r="A22" s="138"/>
      <c r="B22" s="293" t="s">
        <v>8</v>
      </c>
      <c r="C22" s="293"/>
      <c r="D22" s="139"/>
      <c r="E22" s="294"/>
      <c r="F22" s="136">
        <v>1</v>
      </c>
      <c r="G22" s="134">
        <v>6250</v>
      </c>
    </row>
    <row r="23" spans="1:12" ht="20.25" customHeight="1">
      <c r="A23" s="138">
        <v>1.5</v>
      </c>
      <c r="B23" s="292" t="s">
        <v>14</v>
      </c>
      <c r="C23" s="292"/>
      <c r="D23" s="292"/>
      <c r="E23" s="292"/>
      <c r="F23" s="292"/>
      <c r="G23" s="292"/>
    </row>
    <row r="24" spans="1:12" ht="25.5">
      <c r="A24" s="138"/>
      <c r="B24" s="293" t="s">
        <v>8</v>
      </c>
      <c r="C24" s="293"/>
      <c r="D24" s="139"/>
      <c r="E24" s="136" t="s">
        <v>7</v>
      </c>
      <c r="F24" s="136">
        <v>1</v>
      </c>
      <c r="G24" s="135">
        <v>12500</v>
      </c>
    </row>
    <row r="25" spans="1:12" ht="20.25" customHeight="1">
      <c r="A25" s="137">
        <v>2</v>
      </c>
      <c r="B25" s="292" t="s">
        <v>15</v>
      </c>
      <c r="C25" s="292"/>
      <c r="D25" s="292"/>
      <c r="E25" s="292"/>
      <c r="F25" s="292"/>
      <c r="G25" s="292"/>
    </row>
    <row r="26" spans="1:12" ht="27.75" customHeight="1">
      <c r="A26" s="300"/>
      <c r="B26" s="293" t="s">
        <v>16</v>
      </c>
      <c r="C26" s="293"/>
      <c r="D26" s="139"/>
      <c r="E26" s="294" t="s">
        <v>17</v>
      </c>
      <c r="F26" s="294" t="s">
        <v>18</v>
      </c>
      <c r="G26" s="141" t="s">
        <v>85</v>
      </c>
    </row>
    <row r="27" spans="1:12" ht="27.75" customHeight="1">
      <c r="A27" s="300"/>
      <c r="B27" s="293"/>
      <c r="C27" s="293"/>
      <c r="D27" s="139"/>
      <c r="E27" s="294"/>
      <c r="F27" s="294"/>
      <c r="G27" s="141" t="s">
        <v>86</v>
      </c>
      <c r="J27" s="169"/>
    </row>
    <row r="28" spans="1:12" ht="27.75" customHeight="1">
      <c r="A28" s="300"/>
      <c r="B28" s="301" t="s">
        <v>70</v>
      </c>
      <c r="C28" s="301"/>
      <c r="D28" s="142"/>
      <c r="E28" s="294"/>
      <c r="F28" s="294"/>
      <c r="G28" s="141" t="s">
        <v>85</v>
      </c>
    </row>
    <row r="29" spans="1:12" ht="27.75" customHeight="1">
      <c r="A29" s="300"/>
      <c r="B29" s="301"/>
      <c r="C29" s="301"/>
      <c r="D29" s="142"/>
      <c r="E29" s="294"/>
      <c r="F29" s="294"/>
      <c r="G29" s="141" t="s">
        <v>86</v>
      </c>
    </row>
    <row r="30" spans="1:12" ht="35.25" customHeight="1">
      <c r="A30" s="300"/>
      <c r="B30" s="301" t="s">
        <v>69</v>
      </c>
      <c r="C30" s="301"/>
      <c r="D30" s="142"/>
      <c r="E30" s="294" t="s">
        <v>19</v>
      </c>
      <c r="F30" s="136" t="s">
        <v>18</v>
      </c>
      <c r="G30" s="135">
        <v>35000</v>
      </c>
    </row>
    <row r="31" spans="1:12">
      <c r="A31" s="300"/>
      <c r="B31" s="301"/>
      <c r="C31" s="301"/>
      <c r="D31" s="142"/>
      <c r="E31" s="294"/>
      <c r="F31" s="136" t="s">
        <v>20</v>
      </c>
      <c r="G31" s="135">
        <v>60000</v>
      </c>
    </row>
    <row r="32" spans="1:12" ht="21" customHeight="1">
      <c r="A32" s="137">
        <v>3</v>
      </c>
      <c r="B32" s="302" t="s">
        <v>21</v>
      </c>
      <c r="C32" s="303"/>
      <c r="D32" s="303"/>
      <c r="E32" s="303"/>
      <c r="F32" s="303"/>
      <c r="G32" s="304"/>
    </row>
    <row r="33" spans="1:7" ht="25.5" customHeight="1">
      <c r="A33" s="138"/>
      <c r="B33" s="293" t="s">
        <v>22</v>
      </c>
      <c r="C33" s="293"/>
      <c r="D33" s="139"/>
      <c r="E33" s="294" t="s">
        <v>23</v>
      </c>
      <c r="F33" s="143" t="s">
        <v>19</v>
      </c>
      <c r="G33" s="141">
        <v>700</v>
      </c>
    </row>
    <row r="34" spans="1:7" ht="25.5" customHeight="1">
      <c r="A34" s="138"/>
      <c r="B34" s="293" t="s">
        <v>24</v>
      </c>
      <c r="C34" s="293"/>
      <c r="D34" s="139"/>
      <c r="E34" s="294"/>
      <c r="F34" s="136">
        <v>1</v>
      </c>
      <c r="G34" s="135">
        <v>1200</v>
      </c>
    </row>
    <row r="35" spans="1:7" ht="90" customHeight="1">
      <c r="A35" s="138"/>
      <c r="B35" s="293" t="s">
        <v>25</v>
      </c>
      <c r="C35" s="293"/>
      <c r="D35" s="139"/>
      <c r="E35" s="136" t="s">
        <v>26</v>
      </c>
      <c r="F35" s="136">
        <v>1</v>
      </c>
      <c r="G35" s="141" t="s">
        <v>27</v>
      </c>
    </row>
    <row r="36" spans="1:7">
      <c r="A36" s="300"/>
      <c r="B36" s="293" t="s">
        <v>28</v>
      </c>
      <c r="C36" s="293"/>
      <c r="D36" s="139"/>
      <c r="E36" s="136" t="s">
        <v>29</v>
      </c>
      <c r="F36" s="136">
        <v>1</v>
      </c>
      <c r="G36" s="141">
        <v>700</v>
      </c>
    </row>
    <row r="37" spans="1:7">
      <c r="A37" s="300"/>
      <c r="B37" s="293"/>
      <c r="C37" s="293"/>
      <c r="D37" s="139"/>
      <c r="E37" s="136" t="s">
        <v>19</v>
      </c>
      <c r="F37" s="136">
        <v>1</v>
      </c>
      <c r="G37" s="135">
        <v>3500</v>
      </c>
    </row>
    <row r="38" spans="1:7">
      <c r="A38" s="300"/>
      <c r="B38" s="293"/>
      <c r="C38" s="293"/>
      <c r="D38" s="139"/>
      <c r="E38" s="136" t="s">
        <v>30</v>
      </c>
      <c r="F38" s="136">
        <v>1</v>
      </c>
      <c r="G38" s="135">
        <v>9000</v>
      </c>
    </row>
    <row r="39" spans="1:7" ht="25.5" customHeight="1">
      <c r="A39" s="137">
        <v>4</v>
      </c>
      <c r="B39" s="292" t="s">
        <v>31</v>
      </c>
      <c r="C39" s="292"/>
      <c r="D39" s="292"/>
      <c r="E39" s="292"/>
      <c r="F39" s="292"/>
      <c r="G39" s="292"/>
    </row>
    <row r="40" spans="1:7" ht="49.5" customHeight="1">
      <c r="A40" s="138"/>
      <c r="B40" s="296" t="s">
        <v>32</v>
      </c>
      <c r="C40" s="296"/>
      <c r="D40" s="144"/>
      <c r="E40" s="294" t="s">
        <v>33</v>
      </c>
      <c r="F40" s="294">
        <v>1</v>
      </c>
      <c r="G40" s="295">
        <v>1200</v>
      </c>
    </row>
    <row r="41" spans="1:7" ht="49.5" customHeight="1">
      <c r="A41" s="138"/>
      <c r="B41" s="296" t="s">
        <v>34</v>
      </c>
      <c r="C41" s="296"/>
      <c r="D41" s="144"/>
      <c r="E41" s="294"/>
      <c r="F41" s="294"/>
      <c r="G41" s="295"/>
    </row>
    <row r="42" spans="1:7" ht="21" customHeight="1">
      <c r="A42" s="137">
        <v>5</v>
      </c>
      <c r="B42" s="292" t="s">
        <v>35</v>
      </c>
      <c r="C42" s="292"/>
      <c r="D42" s="292"/>
      <c r="E42" s="292"/>
      <c r="F42" s="292"/>
      <c r="G42" s="292"/>
    </row>
    <row r="43" spans="1:7">
      <c r="A43" s="138"/>
      <c r="B43" s="296" t="s">
        <v>36</v>
      </c>
      <c r="C43" s="296"/>
      <c r="D43" s="144"/>
      <c r="E43" s="136"/>
      <c r="F43" s="136"/>
      <c r="G43" s="141"/>
    </row>
    <row r="44" spans="1:7" ht="48.75" customHeight="1">
      <c r="A44" s="138"/>
      <c r="B44" s="293" t="s">
        <v>32</v>
      </c>
      <c r="C44" s="293"/>
      <c r="D44" s="139"/>
      <c r="E44" s="294" t="s">
        <v>33</v>
      </c>
      <c r="F44" s="294">
        <v>1</v>
      </c>
      <c r="G44" s="295">
        <v>1200</v>
      </c>
    </row>
    <row r="45" spans="1:7" ht="48.75" customHeight="1">
      <c r="A45" s="138"/>
      <c r="B45" s="293" t="s">
        <v>34</v>
      </c>
      <c r="C45" s="293"/>
      <c r="D45" s="139"/>
      <c r="E45" s="294"/>
      <c r="F45" s="294"/>
      <c r="G45" s="295"/>
    </row>
    <row r="46" spans="1:7" ht="20.25" customHeight="1">
      <c r="A46" s="137">
        <v>6</v>
      </c>
      <c r="B46" s="292" t="s">
        <v>37</v>
      </c>
      <c r="C46" s="292"/>
      <c r="D46" s="292"/>
      <c r="E46" s="292"/>
      <c r="F46" s="292"/>
      <c r="G46" s="292"/>
    </row>
    <row r="47" spans="1:7" ht="50.25" customHeight="1">
      <c r="A47" s="138"/>
      <c r="B47" s="293" t="s">
        <v>38</v>
      </c>
      <c r="C47" s="293"/>
      <c r="D47" s="139"/>
      <c r="E47" s="294" t="s">
        <v>39</v>
      </c>
      <c r="F47" s="294">
        <v>1</v>
      </c>
      <c r="G47" s="141" t="s">
        <v>71</v>
      </c>
    </row>
    <row r="48" spans="1:7" ht="50.25" customHeight="1">
      <c r="A48" s="138"/>
      <c r="B48" s="293" t="s">
        <v>236</v>
      </c>
      <c r="C48" s="293"/>
      <c r="D48" s="139"/>
      <c r="E48" s="294"/>
      <c r="F48" s="294"/>
      <c r="G48" s="141" t="s">
        <v>67</v>
      </c>
    </row>
    <row r="49" spans="1:7" ht="21" customHeight="1">
      <c r="A49" s="145" t="s">
        <v>41</v>
      </c>
      <c r="B49" s="292" t="s">
        <v>42</v>
      </c>
      <c r="C49" s="292"/>
      <c r="D49" s="292"/>
      <c r="E49" s="292"/>
      <c r="F49" s="292"/>
      <c r="G49" s="292"/>
    </row>
    <row r="50" spans="1:7" ht="25.5" customHeight="1">
      <c r="A50" s="138"/>
      <c r="B50" s="293" t="s">
        <v>43</v>
      </c>
      <c r="C50" s="293"/>
      <c r="D50" s="139"/>
      <c r="E50" s="294" t="s">
        <v>44</v>
      </c>
      <c r="F50" s="136">
        <v>1</v>
      </c>
      <c r="G50" s="135" t="s">
        <v>89</v>
      </c>
    </row>
    <row r="51" spans="1:7">
      <c r="A51" s="138"/>
      <c r="B51" s="293" t="s">
        <v>45</v>
      </c>
      <c r="C51" s="293"/>
      <c r="D51" s="139"/>
      <c r="E51" s="294"/>
      <c r="F51" s="136">
        <v>1</v>
      </c>
      <c r="G51" s="135" t="s">
        <v>88</v>
      </c>
    </row>
    <row r="52" spans="1:7" ht="21" customHeight="1">
      <c r="A52" s="137">
        <v>8</v>
      </c>
      <c r="B52" s="292" t="s">
        <v>46</v>
      </c>
      <c r="C52" s="292"/>
      <c r="D52" s="292"/>
      <c r="E52" s="292"/>
      <c r="F52" s="292"/>
      <c r="G52" s="292"/>
    </row>
    <row r="53" spans="1:7" ht="35.25" customHeight="1">
      <c r="A53" s="138"/>
      <c r="B53" s="293" t="s">
        <v>52</v>
      </c>
      <c r="C53" s="293"/>
      <c r="D53" s="139"/>
      <c r="E53" s="294" t="s">
        <v>47</v>
      </c>
      <c r="F53" s="136"/>
      <c r="G53" s="141"/>
    </row>
    <row r="54" spans="1:7">
      <c r="A54" s="138"/>
      <c r="B54" s="293" t="s">
        <v>48</v>
      </c>
      <c r="C54" s="293"/>
      <c r="D54" s="139"/>
      <c r="E54" s="294"/>
      <c r="F54" s="136"/>
      <c r="G54" s="141" t="s">
        <v>49</v>
      </c>
    </row>
    <row r="55" spans="1:7">
      <c r="A55" s="138"/>
      <c r="B55" s="293" t="s">
        <v>50</v>
      </c>
      <c r="C55" s="293"/>
      <c r="D55" s="139"/>
      <c r="E55" s="294"/>
      <c r="F55" s="136"/>
      <c r="G55" s="141" t="s">
        <v>49</v>
      </c>
    </row>
    <row r="56" spans="1:7">
      <c r="A56" s="138"/>
      <c r="B56" s="293" t="s">
        <v>51</v>
      </c>
      <c r="C56" s="293"/>
      <c r="D56" s="139"/>
      <c r="E56" s="294"/>
      <c r="F56" s="136"/>
      <c r="G56" s="141" t="s">
        <v>66</v>
      </c>
    </row>
    <row r="57" spans="1:7" ht="34.5" customHeight="1">
      <c r="A57" s="138"/>
      <c r="B57" s="293" t="s">
        <v>53</v>
      </c>
      <c r="C57" s="293"/>
      <c r="D57" s="139"/>
      <c r="E57" s="294"/>
      <c r="F57" s="136"/>
      <c r="G57" s="141"/>
    </row>
    <row r="58" spans="1:7">
      <c r="A58" s="138"/>
      <c r="B58" s="293" t="s">
        <v>48</v>
      </c>
      <c r="C58" s="293"/>
      <c r="D58" s="139"/>
      <c r="E58" s="294"/>
      <c r="F58" s="136"/>
      <c r="G58" s="141" t="s">
        <v>49</v>
      </c>
    </row>
    <row r="59" spans="1:7">
      <c r="A59" s="138"/>
      <c r="B59" s="293" t="s">
        <v>50</v>
      </c>
      <c r="C59" s="293"/>
      <c r="D59" s="139"/>
      <c r="E59" s="294"/>
      <c r="F59" s="136"/>
      <c r="G59" s="141" t="s">
        <v>49</v>
      </c>
    </row>
    <row r="60" spans="1:7">
      <c r="A60" s="138"/>
      <c r="B60" s="293" t="s">
        <v>51</v>
      </c>
      <c r="C60" s="293"/>
      <c r="D60" s="139"/>
      <c r="E60" s="294"/>
      <c r="F60" s="136"/>
      <c r="G60" s="141" t="s">
        <v>54</v>
      </c>
    </row>
    <row r="61" spans="1:7">
      <c r="A61" s="137">
        <v>9</v>
      </c>
      <c r="B61" s="292" t="s">
        <v>269</v>
      </c>
      <c r="C61" s="292"/>
      <c r="D61" s="292"/>
      <c r="E61" s="292"/>
      <c r="F61" s="292"/>
      <c r="G61" s="292"/>
    </row>
    <row r="62" spans="1:7">
      <c r="A62" s="137"/>
      <c r="B62" s="293" t="s">
        <v>270</v>
      </c>
      <c r="C62" s="293"/>
      <c r="D62" s="171"/>
      <c r="E62" s="171"/>
      <c r="F62" s="171"/>
      <c r="G62" s="171"/>
    </row>
    <row r="63" spans="1:7">
      <c r="A63" s="137"/>
      <c r="B63" s="298" t="s">
        <v>271</v>
      </c>
      <c r="C63" s="299"/>
      <c r="D63" s="171"/>
      <c r="E63" s="171"/>
      <c r="F63" s="171"/>
      <c r="G63" s="171"/>
    </row>
    <row r="64" spans="1:7">
      <c r="A64" s="173"/>
      <c r="B64" s="174"/>
      <c r="C64" s="174"/>
      <c r="D64" s="174"/>
      <c r="E64" s="174"/>
      <c r="F64" s="174"/>
      <c r="G64" s="174"/>
    </row>
    <row r="67" spans="1:5" s="166" customFormat="1">
      <c r="A67" s="297" t="s">
        <v>73</v>
      </c>
      <c r="B67" s="297"/>
      <c r="C67" s="163"/>
      <c r="D67" s="163"/>
    </row>
    <row r="68" spans="1:5" s="166" customFormat="1" ht="46.5" customHeight="1">
      <c r="A68" s="170"/>
      <c r="B68" s="164" t="s">
        <v>75</v>
      </c>
      <c r="E68" s="165" t="s">
        <v>80</v>
      </c>
    </row>
    <row r="69" spans="1:5" s="166" customFormat="1" ht="47.25" customHeight="1">
      <c r="A69" s="170"/>
      <c r="B69" s="164" t="s">
        <v>90</v>
      </c>
      <c r="E69" s="165" t="s">
        <v>81</v>
      </c>
    </row>
    <row r="70" spans="1:5" s="166" customFormat="1" ht="45" customHeight="1">
      <c r="A70" s="170"/>
      <c r="B70" s="164" t="s">
        <v>91</v>
      </c>
      <c r="E70" s="165" t="s">
        <v>82</v>
      </c>
    </row>
    <row r="71" spans="1:5" s="166" customFormat="1" ht="45.75" customHeight="1">
      <c r="A71" s="170"/>
      <c r="B71" s="164" t="s">
        <v>78</v>
      </c>
      <c r="E71" s="165" t="s">
        <v>83</v>
      </c>
    </row>
    <row r="72" spans="1:5" s="166" customFormat="1" ht="46.5" customHeight="1">
      <c r="B72" s="164" t="s">
        <v>74</v>
      </c>
      <c r="E72" s="165" t="s">
        <v>79</v>
      </c>
    </row>
    <row r="73" spans="1:5" s="166" customFormat="1" ht="30.75" customHeight="1">
      <c r="B73" s="164" t="s">
        <v>92</v>
      </c>
      <c r="E73" s="165" t="s">
        <v>87</v>
      </c>
    </row>
  </sheetData>
  <mergeCells count="83">
    <mergeCell ref="B3:G3"/>
    <mergeCell ref="B4:G4"/>
    <mergeCell ref="B5:G5"/>
    <mergeCell ref="B6:G6"/>
    <mergeCell ref="A18:A19"/>
    <mergeCell ref="B18:C18"/>
    <mergeCell ref="B19:C19"/>
    <mergeCell ref="G8:G9"/>
    <mergeCell ref="A12:A13"/>
    <mergeCell ref="B12:C12"/>
    <mergeCell ref="E12:E13"/>
    <mergeCell ref="B13:C13"/>
    <mergeCell ref="B10:G10"/>
    <mergeCell ref="B11:G11"/>
    <mergeCell ref="B14:G14"/>
    <mergeCell ref="A8:A9"/>
    <mergeCell ref="B8:C9"/>
    <mergeCell ref="F8:F9"/>
    <mergeCell ref="D8:D9"/>
    <mergeCell ref="E8:E9"/>
    <mergeCell ref="B25:G25"/>
    <mergeCell ref="B24:C24"/>
    <mergeCell ref="B15:C15"/>
    <mergeCell ref="E15:E16"/>
    <mergeCell ref="B16:C16"/>
    <mergeCell ref="B21:C21"/>
    <mergeCell ref="E21:E22"/>
    <mergeCell ref="B22:C22"/>
    <mergeCell ref="B17:G17"/>
    <mergeCell ref="B20:G20"/>
    <mergeCell ref="B23:G23"/>
    <mergeCell ref="A26:A27"/>
    <mergeCell ref="B26:C27"/>
    <mergeCell ref="E26:E29"/>
    <mergeCell ref="F26:F29"/>
    <mergeCell ref="A28:A29"/>
    <mergeCell ref="B28:C29"/>
    <mergeCell ref="A36:A38"/>
    <mergeCell ref="B36:C38"/>
    <mergeCell ref="B40:C40"/>
    <mergeCell ref="B42:G42"/>
    <mergeCell ref="A30:A31"/>
    <mergeCell ref="B30:C31"/>
    <mergeCell ref="B39:G39"/>
    <mergeCell ref="E30:E31"/>
    <mergeCell ref="B33:C33"/>
    <mergeCell ref="E33:E34"/>
    <mergeCell ref="B34:C34"/>
    <mergeCell ref="B32:G32"/>
    <mergeCell ref="B35:C35"/>
    <mergeCell ref="A67:B67"/>
    <mergeCell ref="B50:C50"/>
    <mergeCell ref="B48:C48"/>
    <mergeCell ref="E50:E51"/>
    <mergeCell ref="B51:C51"/>
    <mergeCell ref="B53:C53"/>
    <mergeCell ref="E53:E60"/>
    <mergeCell ref="B54:C54"/>
    <mergeCell ref="B55:C55"/>
    <mergeCell ref="B56:C56"/>
    <mergeCell ref="B57:C57"/>
    <mergeCell ref="B58:C58"/>
    <mergeCell ref="B62:C62"/>
    <mergeCell ref="B63:C63"/>
    <mergeCell ref="B59:C59"/>
    <mergeCell ref="B60:C60"/>
    <mergeCell ref="G44:G45"/>
    <mergeCell ref="B45:C45"/>
    <mergeCell ref="F40:F41"/>
    <mergeCell ref="G40:G41"/>
    <mergeCell ref="B41:C41"/>
    <mergeCell ref="B43:C43"/>
    <mergeCell ref="E40:E41"/>
    <mergeCell ref="B44:C44"/>
    <mergeCell ref="E44:E45"/>
    <mergeCell ref="F44:F45"/>
    <mergeCell ref="B61:G61"/>
    <mergeCell ref="B46:G46"/>
    <mergeCell ref="B49:G49"/>
    <mergeCell ref="B52:G52"/>
    <mergeCell ref="B47:C47"/>
    <mergeCell ref="F47:F48"/>
    <mergeCell ref="E47:E48"/>
  </mergeCells>
  <pageMargins left="0.7" right="0.7" top="0.75" bottom="0.75" header="0.3" footer="0.3"/>
  <pageSetup paperSize="9" scale="5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1"/>
  <sheetViews>
    <sheetView workbookViewId="0">
      <selection activeCell="A31" sqref="A1:XFD1048576"/>
    </sheetView>
  </sheetViews>
  <sheetFormatPr defaultRowHeight="12.75"/>
  <cols>
    <col min="1" max="1" width="9.140625" style="159"/>
    <col min="2" max="3" width="27.5703125" style="159" customWidth="1"/>
    <col min="4" max="5" width="18.42578125" style="159" customWidth="1"/>
    <col min="6" max="6" width="21.85546875" style="160" customWidth="1"/>
    <col min="7" max="8" width="9.140625" style="159"/>
    <col min="9" max="9" width="9.5703125" style="159" bestFit="1" customWidth="1"/>
    <col min="10" max="16384" width="9.140625" style="159"/>
  </cols>
  <sheetData>
    <row r="2" spans="1:14" ht="42.75" customHeight="1">
      <c r="B2" s="309" t="s">
        <v>264</v>
      </c>
      <c r="C2" s="309"/>
      <c r="D2" s="309"/>
      <c r="E2" s="309"/>
      <c r="F2" s="309"/>
    </row>
    <row r="3" spans="1:14" ht="15.75">
      <c r="B3" s="89"/>
      <c r="C3" s="89"/>
      <c r="D3" s="89"/>
      <c r="E3" s="89"/>
    </row>
    <row r="4" spans="1:14">
      <c r="A4" s="300" t="s">
        <v>0</v>
      </c>
      <c r="B4" s="294" t="s">
        <v>194</v>
      </c>
      <c r="C4" s="294"/>
      <c r="D4" s="305" t="s">
        <v>195</v>
      </c>
      <c r="E4" s="294" t="s">
        <v>196</v>
      </c>
      <c r="F4" s="308" t="s">
        <v>197</v>
      </c>
    </row>
    <row r="5" spans="1:14">
      <c r="A5" s="300"/>
      <c r="B5" s="294"/>
      <c r="C5" s="294"/>
      <c r="D5" s="306"/>
      <c r="E5" s="294"/>
      <c r="F5" s="308"/>
    </row>
    <row r="6" spans="1:14" ht="18" customHeight="1">
      <c r="A6" s="137">
        <v>1</v>
      </c>
      <c r="B6" s="292" t="s">
        <v>198</v>
      </c>
      <c r="C6" s="292"/>
      <c r="D6" s="292"/>
      <c r="E6" s="292"/>
      <c r="F6" s="292"/>
    </row>
    <row r="7" spans="1:14" ht="27.75" customHeight="1">
      <c r="A7" s="140" t="s">
        <v>187</v>
      </c>
      <c r="B7" s="292" t="s">
        <v>199</v>
      </c>
      <c r="C7" s="292"/>
      <c r="D7" s="292"/>
      <c r="E7" s="292"/>
      <c r="F7" s="292"/>
    </row>
    <row r="8" spans="1:14">
      <c r="A8" s="307"/>
      <c r="B8" s="293" t="s">
        <v>202</v>
      </c>
      <c r="C8" s="293"/>
      <c r="D8" s="294" t="s">
        <v>212</v>
      </c>
      <c r="E8" s="136">
        <v>1</v>
      </c>
      <c r="F8" s="135">
        <v>12000</v>
      </c>
    </row>
    <row r="9" spans="1:14">
      <c r="A9" s="307"/>
      <c r="B9" s="293" t="s">
        <v>203</v>
      </c>
      <c r="C9" s="293"/>
      <c r="D9" s="294"/>
      <c r="E9" s="136">
        <v>1</v>
      </c>
      <c r="F9" s="135">
        <v>12500</v>
      </c>
    </row>
    <row r="10" spans="1:14" ht="25.5" customHeight="1">
      <c r="A10" s="140" t="s">
        <v>188</v>
      </c>
      <c r="B10" s="292" t="s">
        <v>208</v>
      </c>
      <c r="C10" s="292"/>
      <c r="D10" s="292"/>
      <c r="E10" s="292"/>
      <c r="F10" s="292"/>
      <c r="N10" s="161"/>
    </row>
    <row r="11" spans="1:14">
      <c r="A11" s="138"/>
      <c r="B11" s="293" t="s">
        <v>209</v>
      </c>
      <c r="C11" s="293"/>
      <c r="D11" s="294" t="s">
        <v>212</v>
      </c>
      <c r="E11" s="136">
        <v>1</v>
      </c>
      <c r="F11" s="134">
        <f>900000/60</f>
        <v>15000</v>
      </c>
    </row>
    <row r="12" spans="1:14">
      <c r="A12" s="138"/>
      <c r="B12" s="293" t="s">
        <v>210</v>
      </c>
      <c r="C12" s="293"/>
      <c r="D12" s="294"/>
      <c r="E12" s="136" t="s">
        <v>58</v>
      </c>
      <c r="F12" s="135">
        <v>12500</v>
      </c>
    </row>
    <row r="13" spans="1:14" ht="25.5" customHeight="1">
      <c r="A13" s="140" t="s">
        <v>189</v>
      </c>
      <c r="B13" s="302" t="s">
        <v>211</v>
      </c>
      <c r="C13" s="303"/>
      <c r="D13" s="303"/>
      <c r="E13" s="303"/>
      <c r="F13" s="304"/>
    </row>
    <row r="14" spans="1:14">
      <c r="A14" s="307"/>
      <c r="B14" s="293" t="s">
        <v>206</v>
      </c>
      <c r="C14" s="293"/>
      <c r="D14" s="136" t="s">
        <v>204</v>
      </c>
      <c r="E14" s="136">
        <v>1</v>
      </c>
      <c r="F14" s="135">
        <v>12000</v>
      </c>
    </row>
    <row r="15" spans="1:14">
      <c r="A15" s="307"/>
      <c r="B15" s="293" t="s">
        <v>207</v>
      </c>
      <c r="C15" s="293"/>
      <c r="D15" s="136" t="s">
        <v>213</v>
      </c>
      <c r="E15" s="136">
        <v>1</v>
      </c>
      <c r="F15" s="135">
        <v>12500</v>
      </c>
    </row>
    <row r="16" spans="1:14" ht="29.25" customHeight="1">
      <c r="A16" s="140" t="s">
        <v>190</v>
      </c>
      <c r="B16" s="292" t="s">
        <v>265</v>
      </c>
      <c r="C16" s="292"/>
      <c r="D16" s="292"/>
      <c r="E16" s="292"/>
      <c r="F16" s="292"/>
    </row>
    <row r="17" spans="1:11">
      <c r="A17" s="138"/>
      <c r="B17" s="293" t="s">
        <v>206</v>
      </c>
      <c r="C17" s="293"/>
      <c r="D17" s="294" t="s">
        <v>212</v>
      </c>
      <c r="E17" s="136">
        <v>1</v>
      </c>
      <c r="F17" s="134">
        <v>6000</v>
      </c>
      <c r="K17" s="161"/>
    </row>
    <row r="18" spans="1:11">
      <c r="A18" s="138"/>
      <c r="B18" s="293" t="s">
        <v>207</v>
      </c>
      <c r="C18" s="293"/>
      <c r="D18" s="294"/>
      <c r="E18" s="136">
        <v>1</v>
      </c>
      <c r="F18" s="134">
        <v>6250</v>
      </c>
    </row>
    <row r="19" spans="1:11" ht="18" customHeight="1">
      <c r="A19" s="140" t="s">
        <v>191</v>
      </c>
      <c r="B19" s="292" t="s">
        <v>220</v>
      </c>
      <c r="C19" s="292"/>
      <c r="D19" s="292"/>
      <c r="E19" s="292"/>
      <c r="F19" s="292"/>
    </row>
    <row r="20" spans="1:11" ht="18" customHeight="1">
      <c r="A20" s="138"/>
      <c r="B20" s="293" t="s">
        <v>207</v>
      </c>
      <c r="C20" s="293"/>
      <c r="D20" s="136" t="s">
        <v>212</v>
      </c>
      <c r="E20" s="136">
        <v>1</v>
      </c>
      <c r="F20" s="135">
        <v>12500</v>
      </c>
    </row>
    <row r="21" spans="1:11" ht="18" customHeight="1">
      <c r="A21" s="137">
        <v>2</v>
      </c>
      <c r="B21" s="292" t="s">
        <v>214</v>
      </c>
      <c r="C21" s="292"/>
      <c r="D21" s="292"/>
      <c r="E21" s="292"/>
      <c r="F21" s="292"/>
    </row>
    <row r="22" spans="1:11" ht="29.25" customHeight="1">
      <c r="A22" s="300"/>
      <c r="B22" s="293" t="s">
        <v>215</v>
      </c>
      <c r="C22" s="293"/>
      <c r="D22" s="294" t="s">
        <v>266</v>
      </c>
      <c r="E22" s="294" t="s">
        <v>217</v>
      </c>
      <c r="F22" s="141" t="s">
        <v>253</v>
      </c>
    </row>
    <row r="23" spans="1:11" ht="18" customHeight="1">
      <c r="A23" s="300"/>
      <c r="B23" s="293"/>
      <c r="C23" s="293"/>
      <c r="D23" s="294"/>
      <c r="E23" s="294"/>
      <c r="F23" s="141" t="s">
        <v>254</v>
      </c>
      <c r="I23" s="162"/>
    </row>
    <row r="24" spans="1:11" ht="25.5" customHeight="1">
      <c r="A24" s="300"/>
      <c r="B24" s="301" t="s">
        <v>216</v>
      </c>
      <c r="C24" s="301"/>
      <c r="D24" s="294"/>
      <c r="E24" s="294"/>
      <c r="F24" s="141" t="s">
        <v>253</v>
      </c>
    </row>
    <row r="25" spans="1:11" ht="18" customHeight="1">
      <c r="A25" s="300"/>
      <c r="B25" s="301"/>
      <c r="C25" s="301"/>
      <c r="D25" s="294"/>
      <c r="E25" s="294"/>
      <c r="F25" s="141" t="s">
        <v>252</v>
      </c>
    </row>
    <row r="26" spans="1:11" ht="18" customHeight="1">
      <c r="A26" s="300"/>
      <c r="B26" s="301" t="s">
        <v>221</v>
      </c>
      <c r="C26" s="301"/>
      <c r="D26" s="294" t="s">
        <v>205</v>
      </c>
      <c r="E26" s="136" t="s">
        <v>218</v>
      </c>
      <c r="F26" s="135">
        <v>35000</v>
      </c>
    </row>
    <row r="27" spans="1:11" ht="18" customHeight="1">
      <c r="A27" s="300"/>
      <c r="B27" s="301"/>
      <c r="C27" s="301"/>
      <c r="D27" s="294"/>
      <c r="E27" s="136" t="s">
        <v>256</v>
      </c>
      <c r="F27" s="135">
        <v>60000</v>
      </c>
    </row>
    <row r="28" spans="1:11" ht="22.5" customHeight="1">
      <c r="A28" s="137">
        <v>3</v>
      </c>
      <c r="B28" s="302" t="s">
        <v>267</v>
      </c>
      <c r="C28" s="303"/>
      <c r="D28" s="303"/>
      <c r="E28" s="303"/>
      <c r="F28" s="304"/>
    </row>
    <row r="29" spans="1:11" ht="18" customHeight="1">
      <c r="A29" s="138"/>
      <c r="B29" s="293" t="s">
        <v>222</v>
      </c>
      <c r="C29" s="293"/>
      <c r="D29" s="294" t="s">
        <v>219</v>
      </c>
      <c r="E29" s="143" t="s">
        <v>205</v>
      </c>
      <c r="F29" s="141">
        <v>700</v>
      </c>
    </row>
    <row r="30" spans="1:11" ht="18" customHeight="1">
      <c r="A30" s="138"/>
      <c r="B30" s="293" t="s">
        <v>223</v>
      </c>
      <c r="C30" s="293"/>
      <c r="D30" s="294"/>
      <c r="E30" s="136">
        <v>1</v>
      </c>
      <c r="F30" s="135">
        <v>1200</v>
      </c>
    </row>
    <row r="31" spans="1:11" ht="51">
      <c r="A31" s="138"/>
      <c r="B31" s="293" t="s">
        <v>224</v>
      </c>
      <c r="C31" s="293"/>
      <c r="D31" s="136" t="s">
        <v>225</v>
      </c>
      <c r="E31" s="136">
        <v>1</v>
      </c>
      <c r="F31" s="141" t="s">
        <v>255</v>
      </c>
    </row>
    <row r="32" spans="1:11">
      <c r="A32" s="300"/>
      <c r="B32" s="293" t="s">
        <v>228</v>
      </c>
      <c r="C32" s="293"/>
      <c r="D32" s="136" t="s">
        <v>226</v>
      </c>
      <c r="E32" s="136">
        <v>1</v>
      </c>
      <c r="F32" s="141">
        <v>700</v>
      </c>
    </row>
    <row r="33" spans="1:6">
      <c r="A33" s="300"/>
      <c r="B33" s="293"/>
      <c r="C33" s="293"/>
      <c r="D33" s="136" t="s">
        <v>205</v>
      </c>
      <c r="E33" s="136">
        <v>1</v>
      </c>
      <c r="F33" s="135">
        <v>3500</v>
      </c>
    </row>
    <row r="34" spans="1:6">
      <c r="A34" s="300"/>
      <c r="B34" s="293"/>
      <c r="C34" s="293"/>
      <c r="D34" s="136" t="s">
        <v>227</v>
      </c>
      <c r="E34" s="136">
        <v>1</v>
      </c>
      <c r="F34" s="135">
        <v>9000</v>
      </c>
    </row>
    <row r="35" spans="1:6" ht="15.75" customHeight="1">
      <c r="A35" s="137">
        <v>4</v>
      </c>
      <c r="B35" s="292" t="s">
        <v>229</v>
      </c>
      <c r="C35" s="292"/>
      <c r="D35" s="292"/>
      <c r="E35" s="292"/>
      <c r="F35" s="292"/>
    </row>
    <row r="36" spans="1:6" ht="28.5" customHeight="1">
      <c r="A36" s="138"/>
      <c r="B36" s="296" t="s">
        <v>232</v>
      </c>
      <c r="C36" s="296"/>
      <c r="D36" s="294" t="s">
        <v>33</v>
      </c>
      <c r="E36" s="294">
        <v>1</v>
      </c>
      <c r="F36" s="295">
        <v>1200</v>
      </c>
    </row>
    <row r="37" spans="1:6" ht="28.5" customHeight="1">
      <c r="A37" s="138"/>
      <c r="B37" s="296" t="s">
        <v>233</v>
      </c>
      <c r="C37" s="296"/>
      <c r="D37" s="294"/>
      <c r="E37" s="294"/>
      <c r="F37" s="295"/>
    </row>
    <row r="38" spans="1:6" ht="15.75" customHeight="1">
      <c r="A38" s="137">
        <v>5</v>
      </c>
      <c r="B38" s="292" t="s">
        <v>230</v>
      </c>
      <c r="C38" s="292"/>
      <c r="D38" s="292"/>
      <c r="E38" s="292"/>
      <c r="F38" s="292"/>
    </row>
    <row r="39" spans="1:6" ht="15.75" customHeight="1">
      <c r="A39" s="138"/>
      <c r="B39" s="296" t="s">
        <v>231</v>
      </c>
      <c r="C39" s="296"/>
      <c r="D39" s="136"/>
      <c r="E39" s="136"/>
      <c r="F39" s="141"/>
    </row>
    <row r="40" spans="1:6" ht="43.5" customHeight="1">
      <c r="A40" s="138"/>
      <c r="B40" s="293" t="s">
        <v>232</v>
      </c>
      <c r="C40" s="293"/>
      <c r="D40" s="294" t="s">
        <v>33</v>
      </c>
      <c r="E40" s="294">
        <v>1</v>
      </c>
      <c r="F40" s="295">
        <v>1200</v>
      </c>
    </row>
    <row r="41" spans="1:6" ht="43.5" customHeight="1">
      <c r="A41" s="138"/>
      <c r="B41" s="293" t="s">
        <v>233</v>
      </c>
      <c r="C41" s="293"/>
      <c r="D41" s="294"/>
      <c r="E41" s="294"/>
      <c r="F41" s="295"/>
    </row>
    <row r="42" spans="1:6" ht="15.75" customHeight="1">
      <c r="A42" s="137">
        <v>6</v>
      </c>
      <c r="B42" s="292" t="s">
        <v>234</v>
      </c>
      <c r="C42" s="292"/>
      <c r="D42" s="292"/>
      <c r="E42" s="292"/>
      <c r="F42" s="292"/>
    </row>
    <row r="43" spans="1:6" ht="27" customHeight="1">
      <c r="A43" s="138"/>
      <c r="B43" s="293" t="s">
        <v>235</v>
      </c>
      <c r="C43" s="293"/>
      <c r="D43" s="294" t="s">
        <v>257</v>
      </c>
      <c r="E43" s="294">
        <v>1</v>
      </c>
      <c r="F43" s="141" t="s">
        <v>250</v>
      </c>
    </row>
    <row r="44" spans="1:6" ht="44.25" customHeight="1">
      <c r="A44" s="138"/>
      <c r="B44" s="293" t="s">
        <v>237</v>
      </c>
      <c r="C44" s="293"/>
      <c r="D44" s="294"/>
      <c r="E44" s="294"/>
      <c r="F44" s="141" t="s">
        <v>251</v>
      </c>
    </row>
    <row r="45" spans="1:6" ht="15.75" customHeight="1">
      <c r="A45" s="145" t="s">
        <v>41</v>
      </c>
      <c r="B45" s="292" t="s">
        <v>238</v>
      </c>
      <c r="C45" s="292"/>
      <c r="D45" s="292"/>
      <c r="E45" s="292"/>
      <c r="F45" s="292"/>
    </row>
    <row r="46" spans="1:6" ht="15.75" customHeight="1">
      <c r="A46" s="138"/>
      <c r="B46" s="293" t="s">
        <v>239</v>
      </c>
      <c r="C46" s="293"/>
      <c r="D46" s="294" t="s">
        <v>258</v>
      </c>
      <c r="E46" s="136">
        <v>1</v>
      </c>
      <c r="F46" s="135" t="s">
        <v>248</v>
      </c>
    </row>
    <row r="47" spans="1:6" ht="15.75" customHeight="1">
      <c r="A47" s="138"/>
      <c r="B47" s="293" t="s">
        <v>240</v>
      </c>
      <c r="C47" s="293"/>
      <c r="D47" s="294"/>
      <c r="E47" s="136">
        <v>1</v>
      </c>
      <c r="F47" s="135" t="s">
        <v>249</v>
      </c>
    </row>
    <row r="48" spans="1:6" ht="15.75" customHeight="1">
      <c r="A48" s="137">
        <v>8</v>
      </c>
      <c r="B48" s="292" t="s">
        <v>241</v>
      </c>
      <c r="C48" s="292"/>
      <c r="D48" s="292"/>
      <c r="E48" s="292"/>
      <c r="F48" s="292"/>
    </row>
    <row r="49" spans="1:6" ht="15.75" customHeight="1">
      <c r="A49" s="138"/>
      <c r="B49" s="293" t="s">
        <v>245</v>
      </c>
      <c r="C49" s="293"/>
      <c r="D49" s="294" t="s">
        <v>247</v>
      </c>
      <c r="E49" s="136"/>
      <c r="F49" s="141"/>
    </row>
    <row r="50" spans="1:6" ht="15.75" customHeight="1">
      <c r="A50" s="138"/>
      <c r="B50" s="293" t="s">
        <v>242</v>
      </c>
      <c r="C50" s="293"/>
      <c r="D50" s="294"/>
      <c r="E50" s="136"/>
      <c r="F50" s="141" t="s">
        <v>49</v>
      </c>
    </row>
    <row r="51" spans="1:6" ht="15.75" customHeight="1">
      <c r="A51" s="138"/>
      <c r="B51" s="293" t="s">
        <v>243</v>
      </c>
      <c r="C51" s="293"/>
      <c r="D51" s="294"/>
      <c r="E51" s="136"/>
      <c r="F51" s="141" t="s">
        <v>49</v>
      </c>
    </row>
    <row r="52" spans="1:6" ht="15.75" customHeight="1">
      <c r="A52" s="138"/>
      <c r="B52" s="293" t="s">
        <v>244</v>
      </c>
      <c r="C52" s="293"/>
      <c r="D52" s="294"/>
      <c r="E52" s="136"/>
      <c r="F52" s="141" t="s">
        <v>66</v>
      </c>
    </row>
    <row r="53" spans="1:6" ht="15.75" customHeight="1">
      <c r="A53" s="138"/>
      <c r="B53" s="293" t="s">
        <v>246</v>
      </c>
      <c r="C53" s="293"/>
      <c r="D53" s="294"/>
      <c r="E53" s="136"/>
      <c r="F53" s="141"/>
    </row>
    <row r="54" spans="1:6" ht="15.75" customHeight="1">
      <c r="A54" s="138"/>
      <c r="B54" s="293" t="s">
        <v>242</v>
      </c>
      <c r="C54" s="293"/>
      <c r="D54" s="294"/>
      <c r="E54" s="136"/>
      <c r="F54" s="141" t="s">
        <v>49</v>
      </c>
    </row>
    <row r="55" spans="1:6" ht="15.75" customHeight="1">
      <c r="A55" s="138"/>
      <c r="B55" s="293" t="s">
        <v>243</v>
      </c>
      <c r="C55" s="293"/>
      <c r="D55" s="294"/>
      <c r="E55" s="136"/>
      <c r="F55" s="141" t="s">
        <v>49</v>
      </c>
    </row>
    <row r="56" spans="1:6" ht="15.75" customHeight="1">
      <c r="A56" s="138"/>
      <c r="B56" s="293" t="s">
        <v>244</v>
      </c>
      <c r="C56" s="293"/>
      <c r="D56" s="294"/>
      <c r="E56" s="136"/>
      <c r="F56" s="141" t="s">
        <v>54</v>
      </c>
    </row>
    <row r="57" spans="1:6" ht="12.75" customHeight="1">
      <c r="A57" s="137">
        <v>9</v>
      </c>
      <c r="B57" s="302" t="s">
        <v>272</v>
      </c>
      <c r="C57" s="303"/>
      <c r="D57" s="303"/>
      <c r="E57" s="303"/>
      <c r="F57" s="304"/>
    </row>
    <row r="58" spans="1:6" ht="12.75" customHeight="1">
      <c r="A58" s="137"/>
      <c r="B58" s="293" t="s">
        <v>273</v>
      </c>
      <c r="C58" s="293"/>
      <c r="D58" s="171"/>
      <c r="E58" s="171"/>
      <c r="F58" s="171"/>
    </row>
    <row r="59" spans="1:6" ht="12.75" customHeight="1">
      <c r="A59" s="137"/>
      <c r="B59" s="293" t="s">
        <v>274</v>
      </c>
      <c r="C59" s="293"/>
      <c r="D59" s="171"/>
      <c r="E59" s="171"/>
      <c r="F59" s="171"/>
    </row>
    <row r="60" spans="1:6" ht="12.75" customHeight="1">
      <c r="A60" s="137"/>
      <c r="B60" s="302"/>
      <c r="C60" s="304"/>
      <c r="D60" s="171"/>
      <c r="E60" s="171"/>
      <c r="F60" s="171"/>
    </row>
    <row r="62" spans="1:6">
      <c r="C62" s="172"/>
    </row>
    <row r="63" spans="1:6">
      <c r="A63" s="166" t="s">
        <v>259</v>
      </c>
      <c r="B63" s="166"/>
      <c r="C63" s="172"/>
    </row>
    <row r="64" spans="1:6">
      <c r="A64" s="166"/>
      <c r="B64" s="166" t="s">
        <v>75</v>
      </c>
      <c r="C64" s="172"/>
      <c r="D64" s="166" t="s">
        <v>80</v>
      </c>
      <c r="E64" s="172"/>
    </row>
    <row r="65" spans="1:5" s="159" customFormat="1">
      <c r="A65" s="166"/>
      <c r="B65" s="166" t="s">
        <v>268</v>
      </c>
      <c r="C65" s="172"/>
      <c r="D65" s="166" t="s">
        <v>81</v>
      </c>
      <c r="E65" s="172"/>
    </row>
    <row r="66" spans="1:5" s="159" customFormat="1">
      <c r="A66" s="166"/>
      <c r="B66" s="166" t="s">
        <v>261</v>
      </c>
      <c r="C66" s="172"/>
      <c r="D66" s="166" t="s">
        <v>82</v>
      </c>
      <c r="E66" s="172"/>
    </row>
    <row r="67" spans="1:5" s="159" customFormat="1">
      <c r="A67" s="166"/>
      <c r="B67" s="166" t="s">
        <v>260</v>
      </c>
      <c r="C67" s="172"/>
      <c r="D67" s="166" t="s">
        <v>83</v>
      </c>
      <c r="E67" s="172"/>
    </row>
    <row r="68" spans="1:5" s="159" customFormat="1">
      <c r="A68" s="166"/>
      <c r="B68" s="166" t="s">
        <v>262</v>
      </c>
      <c r="C68" s="172"/>
      <c r="D68" s="166" t="s">
        <v>79</v>
      </c>
      <c r="E68" s="172"/>
    </row>
    <row r="69" spans="1:5" s="159" customFormat="1">
      <c r="A69" s="166"/>
      <c r="B69" s="166" t="s">
        <v>263</v>
      </c>
      <c r="C69" s="172"/>
      <c r="D69" s="166" t="s">
        <v>87</v>
      </c>
      <c r="E69" s="172"/>
    </row>
    <row r="70" spans="1:5" s="159" customFormat="1">
      <c r="A70" s="166"/>
      <c r="B70" s="166"/>
      <c r="C70" s="172"/>
      <c r="D70" s="166"/>
      <c r="E70" s="172"/>
    </row>
    <row r="71" spans="1:5" s="159" customFormat="1">
      <c r="D71" s="166"/>
    </row>
  </sheetData>
  <mergeCells count="79">
    <mergeCell ref="B2:F2"/>
    <mergeCell ref="B46:C46"/>
    <mergeCell ref="B44:C44"/>
    <mergeCell ref="D46:D47"/>
    <mergeCell ref="B47:C47"/>
    <mergeCell ref="B45:F45"/>
    <mergeCell ref="D36:D37"/>
    <mergeCell ref="F4:F5"/>
    <mergeCell ref="B17:C17"/>
    <mergeCell ref="D17:D18"/>
    <mergeCell ref="B18:C18"/>
    <mergeCell ref="B16:F16"/>
    <mergeCell ref="B19:F19"/>
    <mergeCell ref="B21:F21"/>
    <mergeCell ref="B20:C20"/>
    <mergeCell ref="B49:C49"/>
    <mergeCell ref="D49:D56"/>
    <mergeCell ref="B50:C50"/>
    <mergeCell ref="B51:C51"/>
    <mergeCell ref="B52:C52"/>
    <mergeCell ref="B53:C53"/>
    <mergeCell ref="B54:C54"/>
    <mergeCell ref="B55:C55"/>
    <mergeCell ref="B56:C56"/>
    <mergeCell ref="B48:F48"/>
    <mergeCell ref="B43:C43"/>
    <mergeCell ref="D43:D44"/>
    <mergeCell ref="E43:E44"/>
    <mergeCell ref="B31:C31"/>
    <mergeCell ref="B40:C40"/>
    <mergeCell ref="D40:D41"/>
    <mergeCell ref="E40:E41"/>
    <mergeCell ref="B38:F38"/>
    <mergeCell ref="B42:F42"/>
    <mergeCell ref="F40:F41"/>
    <mergeCell ref="B41:C41"/>
    <mergeCell ref="E36:E37"/>
    <mergeCell ref="F36:F37"/>
    <mergeCell ref="B37:C37"/>
    <mergeCell ref="B39:C39"/>
    <mergeCell ref="A32:A34"/>
    <mergeCell ref="B32:C34"/>
    <mergeCell ref="B36:C36"/>
    <mergeCell ref="A26:A27"/>
    <mergeCell ref="B26:C27"/>
    <mergeCell ref="B35:F35"/>
    <mergeCell ref="B28:F28"/>
    <mergeCell ref="D26:D27"/>
    <mergeCell ref="B29:C29"/>
    <mergeCell ref="D29:D30"/>
    <mergeCell ref="B30:C30"/>
    <mergeCell ref="A22:A23"/>
    <mergeCell ref="B22:C23"/>
    <mergeCell ref="D22:D25"/>
    <mergeCell ref="E22:E25"/>
    <mergeCell ref="A24:A25"/>
    <mergeCell ref="B24:C25"/>
    <mergeCell ref="A8:A9"/>
    <mergeCell ref="B8:C8"/>
    <mergeCell ref="D8:D9"/>
    <mergeCell ref="B9:C9"/>
    <mergeCell ref="B6:F6"/>
    <mergeCell ref="B7:F7"/>
    <mergeCell ref="B57:F57"/>
    <mergeCell ref="B58:C58"/>
    <mergeCell ref="B59:C59"/>
    <mergeCell ref="B60:C60"/>
    <mergeCell ref="A4:A5"/>
    <mergeCell ref="B4:C5"/>
    <mergeCell ref="E4:E5"/>
    <mergeCell ref="D4:D5"/>
    <mergeCell ref="A14:A15"/>
    <mergeCell ref="B14:C14"/>
    <mergeCell ref="B15:C15"/>
    <mergeCell ref="B10:F10"/>
    <mergeCell ref="B13:F13"/>
    <mergeCell ref="B11:C11"/>
    <mergeCell ref="D11:D12"/>
    <mergeCell ref="B12:C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8"/>
  <sheetViews>
    <sheetView topLeftCell="A14" workbookViewId="0">
      <selection activeCell="A2" sqref="A1:XFD1048576"/>
    </sheetView>
  </sheetViews>
  <sheetFormatPr defaultRowHeight="15"/>
  <cols>
    <col min="1" max="1" width="8" customWidth="1"/>
    <col min="2" max="2" width="70.85546875" customWidth="1"/>
    <col min="3" max="3" width="37.85546875" style="112" customWidth="1"/>
    <col min="4" max="4" width="11.7109375" customWidth="1"/>
    <col min="5" max="5" width="8.42578125" customWidth="1"/>
    <col min="6" max="6" width="13.7109375" bestFit="1" customWidth="1"/>
    <col min="7" max="7" width="14" customWidth="1"/>
    <col min="8" max="8" width="14.7109375" customWidth="1"/>
    <col min="9" max="9" width="10.140625" bestFit="1" customWidth="1"/>
    <col min="12" max="12" width="10.140625" bestFit="1" customWidth="1"/>
    <col min="14" max="14" width="11.7109375" bestFit="1" customWidth="1"/>
    <col min="257" max="257" width="56.5703125" customWidth="1"/>
    <col min="258" max="258" width="16.140625" customWidth="1"/>
    <col min="259" max="259" width="25.140625" customWidth="1"/>
    <col min="260" max="260" width="11.7109375" customWidth="1"/>
    <col min="261" max="261" width="8.42578125" customWidth="1"/>
    <col min="262" max="262" width="13.7109375" bestFit="1" customWidth="1"/>
    <col min="263" max="263" width="14" customWidth="1"/>
    <col min="264" max="264" width="14.7109375" customWidth="1"/>
    <col min="265" max="265" width="10.140625" bestFit="1" customWidth="1"/>
    <col min="268" max="268" width="10.140625" bestFit="1" customWidth="1"/>
    <col min="270" max="270" width="11.7109375" bestFit="1" customWidth="1"/>
    <col min="513" max="513" width="56.5703125" customWidth="1"/>
    <col min="514" max="514" width="16.140625" customWidth="1"/>
    <col min="515" max="515" width="25.140625" customWidth="1"/>
    <col min="516" max="516" width="11.7109375" customWidth="1"/>
    <col min="517" max="517" width="8.42578125" customWidth="1"/>
    <col min="518" max="518" width="13.7109375" bestFit="1" customWidth="1"/>
    <col min="519" max="519" width="14" customWidth="1"/>
    <col min="520" max="520" width="14.7109375" customWidth="1"/>
    <col min="521" max="521" width="10.140625" bestFit="1" customWidth="1"/>
    <col min="524" max="524" width="10.140625" bestFit="1" customWidth="1"/>
    <col min="526" max="526" width="11.7109375" bestFit="1" customWidth="1"/>
    <col min="769" max="769" width="56.5703125" customWidth="1"/>
    <col min="770" max="770" width="16.140625" customWidth="1"/>
    <col min="771" max="771" width="25.140625" customWidth="1"/>
    <col min="772" max="772" width="11.7109375" customWidth="1"/>
    <col min="773" max="773" width="8.42578125" customWidth="1"/>
    <col min="774" max="774" width="13.7109375" bestFit="1" customWidth="1"/>
    <col min="775" max="775" width="14" customWidth="1"/>
    <col min="776" max="776" width="14.7109375" customWidth="1"/>
    <col min="777" max="777" width="10.140625" bestFit="1" customWidth="1"/>
    <col min="780" max="780" width="10.140625" bestFit="1" customWidth="1"/>
    <col min="782" max="782" width="11.7109375" bestFit="1" customWidth="1"/>
    <col min="1025" max="1025" width="56.5703125" customWidth="1"/>
    <col min="1026" max="1026" width="16.140625" customWidth="1"/>
    <col min="1027" max="1027" width="25.140625" customWidth="1"/>
    <col min="1028" max="1028" width="11.7109375" customWidth="1"/>
    <col min="1029" max="1029" width="8.42578125" customWidth="1"/>
    <col min="1030" max="1030" width="13.7109375" bestFit="1" customWidth="1"/>
    <col min="1031" max="1031" width="14" customWidth="1"/>
    <col min="1032" max="1032" width="14.7109375" customWidth="1"/>
    <col min="1033" max="1033" width="10.140625" bestFit="1" customWidth="1"/>
    <col min="1036" max="1036" width="10.140625" bestFit="1" customWidth="1"/>
    <col min="1038" max="1038" width="11.7109375" bestFit="1" customWidth="1"/>
    <col min="1281" max="1281" width="56.5703125" customWidth="1"/>
    <col min="1282" max="1282" width="16.140625" customWidth="1"/>
    <col min="1283" max="1283" width="25.140625" customWidth="1"/>
    <col min="1284" max="1284" width="11.7109375" customWidth="1"/>
    <col min="1285" max="1285" width="8.42578125" customWidth="1"/>
    <col min="1286" max="1286" width="13.7109375" bestFit="1" customWidth="1"/>
    <col min="1287" max="1287" width="14" customWidth="1"/>
    <col min="1288" max="1288" width="14.7109375" customWidth="1"/>
    <col min="1289" max="1289" width="10.140625" bestFit="1" customWidth="1"/>
    <col min="1292" max="1292" width="10.140625" bestFit="1" customWidth="1"/>
    <col min="1294" max="1294" width="11.7109375" bestFit="1" customWidth="1"/>
    <col min="1537" max="1537" width="56.5703125" customWidth="1"/>
    <col min="1538" max="1538" width="16.140625" customWidth="1"/>
    <col min="1539" max="1539" width="25.140625" customWidth="1"/>
    <col min="1540" max="1540" width="11.7109375" customWidth="1"/>
    <col min="1541" max="1541" width="8.42578125" customWidth="1"/>
    <col min="1542" max="1542" width="13.7109375" bestFit="1" customWidth="1"/>
    <col min="1543" max="1543" width="14" customWidth="1"/>
    <col min="1544" max="1544" width="14.7109375" customWidth="1"/>
    <col min="1545" max="1545" width="10.140625" bestFit="1" customWidth="1"/>
    <col min="1548" max="1548" width="10.140625" bestFit="1" customWidth="1"/>
    <col min="1550" max="1550" width="11.7109375" bestFit="1" customWidth="1"/>
    <col min="1793" max="1793" width="56.5703125" customWidth="1"/>
    <col min="1794" max="1794" width="16.140625" customWidth="1"/>
    <col min="1795" max="1795" width="25.140625" customWidth="1"/>
    <col min="1796" max="1796" width="11.7109375" customWidth="1"/>
    <col min="1797" max="1797" width="8.42578125" customWidth="1"/>
    <col min="1798" max="1798" width="13.7109375" bestFit="1" customWidth="1"/>
    <col min="1799" max="1799" width="14" customWidth="1"/>
    <col min="1800" max="1800" width="14.7109375" customWidth="1"/>
    <col min="1801" max="1801" width="10.140625" bestFit="1" customWidth="1"/>
    <col min="1804" max="1804" width="10.140625" bestFit="1" customWidth="1"/>
    <col min="1806" max="1806" width="11.7109375" bestFit="1" customWidth="1"/>
    <col min="2049" max="2049" width="56.5703125" customWidth="1"/>
    <col min="2050" max="2050" width="16.140625" customWidth="1"/>
    <col min="2051" max="2051" width="25.140625" customWidth="1"/>
    <col min="2052" max="2052" width="11.7109375" customWidth="1"/>
    <col min="2053" max="2053" width="8.42578125" customWidth="1"/>
    <col min="2054" max="2054" width="13.7109375" bestFit="1" customWidth="1"/>
    <col min="2055" max="2055" width="14" customWidth="1"/>
    <col min="2056" max="2056" width="14.7109375" customWidth="1"/>
    <col min="2057" max="2057" width="10.140625" bestFit="1" customWidth="1"/>
    <col min="2060" max="2060" width="10.140625" bestFit="1" customWidth="1"/>
    <col min="2062" max="2062" width="11.7109375" bestFit="1" customWidth="1"/>
    <col min="2305" max="2305" width="56.5703125" customWidth="1"/>
    <col min="2306" max="2306" width="16.140625" customWidth="1"/>
    <col min="2307" max="2307" width="25.140625" customWidth="1"/>
    <col min="2308" max="2308" width="11.7109375" customWidth="1"/>
    <col min="2309" max="2309" width="8.42578125" customWidth="1"/>
    <col min="2310" max="2310" width="13.7109375" bestFit="1" customWidth="1"/>
    <col min="2311" max="2311" width="14" customWidth="1"/>
    <col min="2312" max="2312" width="14.7109375" customWidth="1"/>
    <col min="2313" max="2313" width="10.140625" bestFit="1" customWidth="1"/>
    <col min="2316" max="2316" width="10.140625" bestFit="1" customWidth="1"/>
    <col min="2318" max="2318" width="11.7109375" bestFit="1" customWidth="1"/>
    <col min="2561" max="2561" width="56.5703125" customWidth="1"/>
    <col min="2562" max="2562" width="16.140625" customWidth="1"/>
    <col min="2563" max="2563" width="25.140625" customWidth="1"/>
    <col min="2564" max="2564" width="11.7109375" customWidth="1"/>
    <col min="2565" max="2565" width="8.42578125" customWidth="1"/>
    <col min="2566" max="2566" width="13.7109375" bestFit="1" customWidth="1"/>
    <col min="2567" max="2567" width="14" customWidth="1"/>
    <col min="2568" max="2568" width="14.7109375" customWidth="1"/>
    <col min="2569" max="2569" width="10.140625" bestFit="1" customWidth="1"/>
    <col min="2572" max="2572" width="10.140625" bestFit="1" customWidth="1"/>
    <col min="2574" max="2574" width="11.7109375" bestFit="1" customWidth="1"/>
    <col min="2817" max="2817" width="56.5703125" customWidth="1"/>
    <col min="2818" max="2818" width="16.140625" customWidth="1"/>
    <col min="2819" max="2819" width="25.140625" customWidth="1"/>
    <col min="2820" max="2820" width="11.7109375" customWidth="1"/>
    <col min="2821" max="2821" width="8.42578125" customWidth="1"/>
    <col min="2822" max="2822" width="13.7109375" bestFit="1" customWidth="1"/>
    <col min="2823" max="2823" width="14" customWidth="1"/>
    <col min="2824" max="2824" width="14.7109375" customWidth="1"/>
    <col min="2825" max="2825" width="10.140625" bestFit="1" customWidth="1"/>
    <col min="2828" max="2828" width="10.140625" bestFit="1" customWidth="1"/>
    <col min="2830" max="2830" width="11.7109375" bestFit="1" customWidth="1"/>
    <col min="3073" max="3073" width="56.5703125" customWidth="1"/>
    <col min="3074" max="3074" width="16.140625" customWidth="1"/>
    <col min="3075" max="3075" width="25.140625" customWidth="1"/>
    <col min="3076" max="3076" width="11.7109375" customWidth="1"/>
    <col min="3077" max="3077" width="8.42578125" customWidth="1"/>
    <col min="3078" max="3078" width="13.7109375" bestFit="1" customWidth="1"/>
    <col min="3079" max="3079" width="14" customWidth="1"/>
    <col min="3080" max="3080" width="14.7109375" customWidth="1"/>
    <col min="3081" max="3081" width="10.140625" bestFit="1" customWidth="1"/>
    <col min="3084" max="3084" width="10.140625" bestFit="1" customWidth="1"/>
    <col min="3086" max="3086" width="11.7109375" bestFit="1" customWidth="1"/>
    <col min="3329" max="3329" width="56.5703125" customWidth="1"/>
    <col min="3330" max="3330" width="16.140625" customWidth="1"/>
    <col min="3331" max="3331" width="25.140625" customWidth="1"/>
    <col min="3332" max="3332" width="11.7109375" customWidth="1"/>
    <col min="3333" max="3333" width="8.42578125" customWidth="1"/>
    <col min="3334" max="3334" width="13.7109375" bestFit="1" customWidth="1"/>
    <col min="3335" max="3335" width="14" customWidth="1"/>
    <col min="3336" max="3336" width="14.7109375" customWidth="1"/>
    <col min="3337" max="3337" width="10.140625" bestFit="1" customWidth="1"/>
    <col min="3340" max="3340" width="10.140625" bestFit="1" customWidth="1"/>
    <col min="3342" max="3342" width="11.7109375" bestFit="1" customWidth="1"/>
    <col min="3585" max="3585" width="56.5703125" customWidth="1"/>
    <col min="3586" max="3586" width="16.140625" customWidth="1"/>
    <col min="3587" max="3587" width="25.140625" customWidth="1"/>
    <col min="3588" max="3588" width="11.7109375" customWidth="1"/>
    <col min="3589" max="3589" width="8.42578125" customWidth="1"/>
    <col min="3590" max="3590" width="13.7109375" bestFit="1" customWidth="1"/>
    <col min="3591" max="3591" width="14" customWidth="1"/>
    <col min="3592" max="3592" width="14.7109375" customWidth="1"/>
    <col min="3593" max="3593" width="10.140625" bestFit="1" customWidth="1"/>
    <col min="3596" max="3596" width="10.140625" bestFit="1" customWidth="1"/>
    <col min="3598" max="3598" width="11.7109375" bestFit="1" customWidth="1"/>
    <col min="3841" max="3841" width="56.5703125" customWidth="1"/>
    <col min="3842" max="3842" width="16.140625" customWidth="1"/>
    <col min="3843" max="3843" width="25.140625" customWidth="1"/>
    <col min="3844" max="3844" width="11.7109375" customWidth="1"/>
    <col min="3845" max="3845" width="8.42578125" customWidth="1"/>
    <col min="3846" max="3846" width="13.7109375" bestFit="1" customWidth="1"/>
    <col min="3847" max="3847" width="14" customWidth="1"/>
    <col min="3848" max="3848" width="14.7109375" customWidth="1"/>
    <col min="3849" max="3849" width="10.140625" bestFit="1" customWidth="1"/>
    <col min="3852" max="3852" width="10.140625" bestFit="1" customWidth="1"/>
    <col min="3854" max="3854" width="11.7109375" bestFit="1" customWidth="1"/>
    <col min="4097" max="4097" width="56.5703125" customWidth="1"/>
    <col min="4098" max="4098" width="16.140625" customWidth="1"/>
    <col min="4099" max="4099" width="25.140625" customWidth="1"/>
    <col min="4100" max="4100" width="11.7109375" customWidth="1"/>
    <col min="4101" max="4101" width="8.42578125" customWidth="1"/>
    <col min="4102" max="4102" width="13.7109375" bestFit="1" customWidth="1"/>
    <col min="4103" max="4103" width="14" customWidth="1"/>
    <col min="4104" max="4104" width="14.7109375" customWidth="1"/>
    <col min="4105" max="4105" width="10.140625" bestFit="1" customWidth="1"/>
    <col min="4108" max="4108" width="10.140625" bestFit="1" customWidth="1"/>
    <col min="4110" max="4110" width="11.7109375" bestFit="1" customWidth="1"/>
    <col min="4353" max="4353" width="56.5703125" customWidth="1"/>
    <col min="4354" max="4354" width="16.140625" customWidth="1"/>
    <col min="4355" max="4355" width="25.140625" customWidth="1"/>
    <col min="4356" max="4356" width="11.7109375" customWidth="1"/>
    <col min="4357" max="4357" width="8.42578125" customWidth="1"/>
    <col min="4358" max="4358" width="13.7109375" bestFit="1" customWidth="1"/>
    <col min="4359" max="4359" width="14" customWidth="1"/>
    <col min="4360" max="4360" width="14.7109375" customWidth="1"/>
    <col min="4361" max="4361" width="10.140625" bestFit="1" customWidth="1"/>
    <col min="4364" max="4364" width="10.140625" bestFit="1" customWidth="1"/>
    <col min="4366" max="4366" width="11.7109375" bestFit="1" customWidth="1"/>
    <col min="4609" max="4609" width="56.5703125" customWidth="1"/>
    <col min="4610" max="4610" width="16.140625" customWidth="1"/>
    <col min="4611" max="4611" width="25.140625" customWidth="1"/>
    <col min="4612" max="4612" width="11.7109375" customWidth="1"/>
    <col min="4613" max="4613" width="8.42578125" customWidth="1"/>
    <col min="4614" max="4614" width="13.7109375" bestFit="1" customWidth="1"/>
    <col min="4615" max="4615" width="14" customWidth="1"/>
    <col min="4616" max="4616" width="14.7109375" customWidth="1"/>
    <col min="4617" max="4617" width="10.140625" bestFit="1" customWidth="1"/>
    <col min="4620" max="4620" width="10.140625" bestFit="1" customWidth="1"/>
    <col min="4622" max="4622" width="11.7109375" bestFit="1" customWidth="1"/>
    <col min="4865" max="4865" width="56.5703125" customWidth="1"/>
    <col min="4866" max="4866" width="16.140625" customWidth="1"/>
    <col min="4867" max="4867" width="25.140625" customWidth="1"/>
    <col min="4868" max="4868" width="11.7109375" customWidth="1"/>
    <col min="4869" max="4869" width="8.42578125" customWidth="1"/>
    <col min="4870" max="4870" width="13.7109375" bestFit="1" customWidth="1"/>
    <col min="4871" max="4871" width="14" customWidth="1"/>
    <col min="4872" max="4872" width="14.7109375" customWidth="1"/>
    <col min="4873" max="4873" width="10.140625" bestFit="1" customWidth="1"/>
    <col min="4876" max="4876" width="10.140625" bestFit="1" customWidth="1"/>
    <col min="4878" max="4878" width="11.7109375" bestFit="1" customWidth="1"/>
    <col min="5121" max="5121" width="56.5703125" customWidth="1"/>
    <col min="5122" max="5122" width="16.140625" customWidth="1"/>
    <col min="5123" max="5123" width="25.140625" customWidth="1"/>
    <col min="5124" max="5124" width="11.7109375" customWidth="1"/>
    <col min="5125" max="5125" width="8.42578125" customWidth="1"/>
    <col min="5126" max="5126" width="13.7109375" bestFit="1" customWidth="1"/>
    <col min="5127" max="5127" width="14" customWidth="1"/>
    <col min="5128" max="5128" width="14.7109375" customWidth="1"/>
    <col min="5129" max="5129" width="10.140625" bestFit="1" customWidth="1"/>
    <col min="5132" max="5132" width="10.140625" bestFit="1" customWidth="1"/>
    <col min="5134" max="5134" width="11.7109375" bestFit="1" customWidth="1"/>
    <col min="5377" max="5377" width="56.5703125" customWidth="1"/>
    <col min="5378" max="5378" width="16.140625" customWidth="1"/>
    <col min="5379" max="5379" width="25.140625" customWidth="1"/>
    <col min="5380" max="5380" width="11.7109375" customWidth="1"/>
    <col min="5381" max="5381" width="8.42578125" customWidth="1"/>
    <col min="5382" max="5382" width="13.7109375" bestFit="1" customWidth="1"/>
    <col min="5383" max="5383" width="14" customWidth="1"/>
    <col min="5384" max="5384" width="14.7109375" customWidth="1"/>
    <col min="5385" max="5385" width="10.140625" bestFit="1" customWidth="1"/>
    <col min="5388" max="5388" width="10.140625" bestFit="1" customWidth="1"/>
    <col min="5390" max="5390" width="11.7109375" bestFit="1" customWidth="1"/>
    <col min="5633" max="5633" width="56.5703125" customWidth="1"/>
    <col min="5634" max="5634" width="16.140625" customWidth="1"/>
    <col min="5635" max="5635" width="25.140625" customWidth="1"/>
    <col min="5636" max="5636" width="11.7109375" customWidth="1"/>
    <col min="5637" max="5637" width="8.42578125" customWidth="1"/>
    <col min="5638" max="5638" width="13.7109375" bestFit="1" customWidth="1"/>
    <col min="5639" max="5639" width="14" customWidth="1"/>
    <col min="5640" max="5640" width="14.7109375" customWidth="1"/>
    <col min="5641" max="5641" width="10.140625" bestFit="1" customWidth="1"/>
    <col min="5644" max="5644" width="10.140625" bestFit="1" customWidth="1"/>
    <col min="5646" max="5646" width="11.7109375" bestFit="1" customWidth="1"/>
    <col min="5889" max="5889" width="56.5703125" customWidth="1"/>
    <col min="5890" max="5890" width="16.140625" customWidth="1"/>
    <col min="5891" max="5891" width="25.140625" customWidth="1"/>
    <col min="5892" max="5892" width="11.7109375" customWidth="1"/>
    <col min="5893" max="5893" width="8.42578125" customWidth="1"/>
    <col min="5894" max="5894" width="13.7109375" bestFit="1" customWidth="1"/>
    <col min="5895" max="5895" width="14" customWidth="1"/>
    <col min="5896" max="5896" width="14.7109375" customWidth="1"/>
    <col min="5897" max="5897" width="10.140625" bestFit="1" customWidth="1"/>
    <col min="5900" max="5900" width="10.140625" bestFit="1" customWidth="1"/>
    <col min="5902" max="5902" width="11.7109375" bestFit="1" customWidth="1"/>
    <col min="6145" max="6145" width="56.5703125" customWidth="1"/>
    <col min="6146" max="6146" width="16.140625" customWidth="1"/>
    <col min="6147" max="6147" width="25.140625" customWidth="1"/>
    <col min="6148" max="6148" width="11.7109375" customWidth="1"/>
    <col min="6149" max="6149" width="8.42578125" customWidth="1"/>
    <col min="6150" max="6150" width="13.7109375" bestFit="1" customWidth="1"/>
    <col min="6151" max="6151" width="14" customWidth="1"/>
    <col min="6152" max="6152" width="14.7109375" customWidth="1"/>
    <col min="6153" max="6153" width="10.140625" bestFit="1" customWidth="1"/>
    <col min="6156" max="6156" width="10.140625" bestFit="1" customWidth="1"/>
    <col min="6158" max="6158" width="11.7109375" bestFit="1" customWidth="1"/>
    <col min="6401" max="6401" width="56.5703125" customWidth="1"/>
    <col min="6402" max="6402" width="16.140625" customWidth="1"/>
    <col min="6403" max="6403" width="25.140625" customWidth="1"/>
    <col min="6404" max="6404" width="11.7109375" customWidth="1"/>
    <col min="6405" max="6405" width="8.42578125" customWidth="1"/>
    <col min="6406" max="6406" width="13.7109375" bestFit="1" customWidth="1"/>
    <col min="6407" max="6407" width="14" customWidth="1"/>
    <col min="6408" max="6408" width="14.7109375" customWidth="1"/>
    <col min="6409" max="6409" width="10.140625" bestFit="1" customWidth="1"/>
    <col min="6412" max="6412" width="10.140625" bestFit="1" customWidth="1"/>
    <col min="6414" max="6414" width="11.7109375" bestFit="1" customWidth="1"/>
    <col min="6657" max="6657" width="56.5703125" customWidth="1"/>
    <col min="6658" max="6658" width="16.140625" customWidth="1"/>
    <col min="6659" max="6659" width="25.140625" customWidth="1"/>
    <col min="6660" max="6660" width="11.7109375" customWidth="1"/>
    <col min="6661" max="6661" width="8.42578125" customWidth="1"/>
    <col min="6662" max="6662" width="13.7109375" bestFit="1" customWidth="1"/>
    <col min="6663" max="6663" width="14" customWidth="1"/>
    <col min="6664" max="6664" width="14.7109375" customWidth="1"/>
    <col min="6665" max="6665" width="10.140625" bestFit="1" customWidth="1"/>
    <col min="6668" max="6668" width="10.140625" bestFit="1" customWidth="1"/>
    <col min="6670" max="6670" width="11.7109375" bestFit="1" customWidth="1"/>
    <col min="6913" max="6913" width="56.5703125" customWidth="1"/>
    <col min="6914" max="6914" width="16.140625" customWidth="1"/>
    <col min="6915" max="6915" width="25.140625" customWidth="1"/>
    <col min="6916" max="6916" width="11.7109375" customWidth="1"/>
    <col min="6917" max="6917" width="8.42578125" customWidth="1"/>
    <col min="6918" max="6918" width="13.7109375" bestFit="1" customWidth="1"/>
    <col min="6919" max="6919" width="14" customWidth="1"/>
    <col min="6920" max="6920" width="14.7109375" customWidth="1"/>
    <col min="6921" max="6921" width="10.140625" bestFit="1" customWidth="1"/>
    <col min="6924" max="6924" width="10.140625" bestFit="1" customWidth="1"/>
    <col min="6926" max="6926" width="11.7109375" bestFit="1" customWidth="1"/>
    <col min="7169" max="7169" width="56.5703125" customWidth="1"/>
    <col min="7170" max="7170" width="16.140625" customWidth="1"/>
    <col min="7171" max="7171" width="25.140625" customWidth="1"/>
    <col min="7172" max="7172" width="11.7109375" customWidth="1"/>
    <col min="7173" max="7173" width="8.42578125" customWidth="1"/>
    <col min="7174" max="7174" width="13.7109375" bestFit="1" customWidth="1"/>
    <col min="7175" max="7175" width="14" customWidth="1"/>
    <col min="7176" max="7176" width="14.7109375" customWidth="1"/>
    <col min="7177" max="7177" width="10.140625" bestFit="1" customWidth="1"/>
    <col min="7180" max="7180" width="10.140625" bestFit="1" customWidth="1"/>
    <col min="7182" max="7182" width="11.7109375" bestFit="1" customWidth="1"/>
    <col min="7425" max="7425" width="56.5703125" customWidth="1"/>
    <col min="7426" max="7426" width="16.140625" customWidth="1"/>
    <col min="7427" max="7427" width="25.140625" customWidth="1"/>
    <col min="7428" max="7428" width="11.7109375" customWidth="1"/>
    <col min="7429" max="7429" width="8.42578125" customWidth="1"/>
    <col min="7430" max="7430" width="13.7109375" bestFit="1" customWidth="1"/>
    <col min="7431" max="7431" width="14" customWidth="1"/>
    <col min="7432" max="7432" width="14.7109375" customWidth="1"/>
    <col min="7433" max="7433" width="10.140625" bestFit="1" customWidth="1"/>
    <col min="7436" max="7436" width="10.140625" bestFit="1" customWidth="1"/>
    <col min="7438" max="7438" width="11.7109375" bestFit="1" customWidth="1"/>
    <col min="7681" max="7681" width="56.5703125" customWidth="1"/>
    <col min="7682" max="7682" width="16.140625" customWidth="1"/>
    <col min="7683" max="7683" width="25.140625" customWidth="1"/>
    <col min="7684" max="7684" width="11.7109375" customWidth="1"/>
    <col min="7685" max="7685" width="8.42578125" customWidth="1"/>
    <col min="7686" max="7686" width="13.7109375" bestFit="1" customWidth="1"/>
    <col min="7687" max="7687" width="14" customWidth="1"/>
    <col min="7688" max="7688" width="14.7109375" customWidth="1"/>
    <col min="7689" max="7689" width="10.140625" bestFit="1" customWidth="1"/>
    <col min="7692" max="7692" width="10.140625" bestFit="1" customWidth="1"/>
    <col min="7694" max="7694" width="11.7109375" bestFit="1" customWidth="1"/>
    <col min="7937" max="7937" width="56.5703125" customWidth="1"/>
    <col min="7938" max="7938" width="16.140625" customWidth="1"/>
    <col min="7939" max="7939" width="25.140625" customWidth="1"/>
    <col min="7940" max="7940" width="11.7109375" customWidth="1"/>
    <col min="7941" max="7941" width="8.42578125" customWidth="1"/>
    <col min="7942" max="7942" width="13.7109375" bestFit="1" customWidth="1"/>
    <col min="7943" max="7943" width="14" customWidth="1"/>
    <col min="7944" max="7944" width="14.7109375" customWidth="1"/>
    <col min="7945" max="7945" width="10.140625" bestFit="1" customWidth="1"/>
    <col min="7948" max="7948" width="10.140625" bestFit="1" customWidth="1"/>
    <col min="7950" max="7950" width="11.7109375" bestFit="1" customWidth="1"/>
    <col min="8193" max="8193" width="56.5703125" customWidth="1"/>
    <col min="8194" max="8194" width="16.140625" customWidth="1"/>
    <col min="8195" max="8195" width="25.140625" customWidth="1"/>
    <col min="8196" max="8196" width="11.7109375" customWidth="1"/>
    <col min="8197" max="8197" width="8.42578125" customWidth="1"/>
    <col min="8198" max="8198" width="13.7109375" bestFit="1" customWidth="1"/>
    <col min="8199" max="8199" width="14" customWidth="1"/>
    <col min="8200" max="8200" width="14.7109375" customWidth="1"/>
    <col min="8201" max="8201" width="10.140625" bestFit="1" customWidth="1"/>
    <col min="8204" max="8204" width="10.140625" bestFit="1" customWidth="1"/>
    <col min="8206" max="8206" width="11.7109375" bestFit="1" customWidth="1"/>
    <col min="8449" max="8449" width="56.5703125" customWidth="1"/>
    <col min="8450" max="8450" width="16.140625" customWidth="1"/>
    <col min="8451" max="8451" width="25.140625" customWidth="1"/>
    <col min="8452" max="8452" width="11.7109375" customWidth="1"/>
    <col min="8453" max="8453" width="8.42578125" customWidth="1"/>
    <col min="8454" max="8454" width="13.7109375" bestFit="1" customWidth="1"/>
    <col min="8455" max="8455" width="14" customWidth="1"/>
    <col min="8456" max="8456" width="14.7109375" customWidth="1"/>
    <col min="8457" max="8457" width="10.140625" bestFit="1" customWidth="1"/>
    <col min="8460" max="8460" width="10.140625" bestFit="1" customWidth="1"/>
    <col min="8462" max="8462" width="11.7109375" bestFit="1" customWidth="1"/>
    <col min="8705" max="8705" width="56.5703125" customWidth="1"/>
    <col min="8706" max="8706" width="16.140625" customWidth="1"/>
    <col min="8707" max="8707" width="25.140625" customWidth="1"/>
    <col min="8708" max="8708" width="11.7109375" customWidth="1"/>
    <col min="8709" max="8709" width="8.42578125" customWidth="1"/>
    <col min="8710" max="8710" width="13.7109375" bestFit="1" customWidth="1"/>
    <col min="8711" max="8711" width="14" customWidth="1"/>
    <col min="8712" max="8712" width="14.7109375" customWidth="1"/>
    <col min="8713" max="8713" width="10.140625" bestFit="1" customWidth="1"/>
    <col min="8716" max="8716" width="10.140625" bestFit="1" customWidth="1"/>
    <col min="8718" max="8718" width="11.7109375" bestFit="1" customWidth="1"/>
    <col min="8961" max="8961" width="56.5703125" customWidth="1"/>
    <col min="8962" max="8962" width="16.140625" customWidth="1"/>
    <col min="8963" max="8963" width="25.140625" customWidth="1"/>
    <col min="8964" max="8964" width="11.7109375" customWidth="1"/>
    <col min="8965" max="8965" width="8.42578125" customWidth="1"/>
    <col min="8966" max="8966" width="13.7109375" bestFit="1" customWidth="1"/>
    <col min="8967" max="8967" width="14" customWidth="1"/>
    <col min="8968" max="8968" width="14.7109375" customWidth="1"/>
    <col min="8969" max="8969" width="10.140625" bestFit="1" customWidth="1"/>
    <col min="8972" max="8972" width="10.140625" bestFit="1" customWidth="1"/>
    <col min="8974" max="8974" width="11.7109375" bestFit="1" customWidth="1"/>
    <col min="9217" max="9217" width="56.5703125" customWidth="1"/>
    <col min="9218" max="9218" width="16.140625" customWidth="1"/>
    <col min="9219" max="9219" width="25.140625" customWidth="1"/>
    <col min="9220" max="9220" width="11.7109375" customWidth="1"/>
    <col min="9221" max="9221" width="8.42578125" customWidth="1"/>
    <col min="9222" max="9222" width="13.7109375" bestFit="1" customWidth="1"/>
    <col min="9223" max="9223" width="14" customWidth="1"/>
    <col min="9224" max="9224" width="14.7109375" customWidth="1"/>
    <col min="9225" max="9225" width="10.140625" bestFit="1" customWidth="1"/>
    <col min="9228" max="9228" width="10.140625" bestFit="1" customWidth="1"/>
    <col min="9230" max="9230" width="11.7109375" bestFit="1" customWidth="1"/>
    <col min="9473" max="9473" width="56.5703125" customWidth="1"/>
    <col min="9474" max="9474" width="16.140625" customWidth="1"/>
    <col min="9475" max="9475" width="25.140625" customWidth="1"/>
    <col min="9476" max="9476" width="11.7109375" customWidth="1"/>
    <col min="9477" max="9477" width="8.42578125" customWidth="1"/>
    <col min="9478" max="9478" width="13.7109375" bestFit="1" customWidth="1"/>
    <col min="9479" max="9479" width="14" customWidth="1"/>
    <col min="9480" max="9480" width="14.7109375" customWidth="1"/>
    <col min="9481" max="9481" width="10.140625" bestFit="1" customWidth="1"/>
    <col min="9484" max="9484" width="10.140625" bestFit="1" customWidth="1"/>
    <col min="9486" max="9486" width="11.7109375" bestFit="1" customWidth="1"/>
    <col min="9729" max="9729" width="56.5703125" customWidth="1"/>
    <col min="9730" max="9730" width="16.140625" customWidth="1"/>
    <col min="9731" max="9731" width="25.140625" customWidth="1"/>
    <col min="9732" max="9732" width="11.7109375" customWidth="1"/>
    <col min="9733" max="9733" width="8.42578125" customWidth="1"/>
    <col min="9734" max="9734" width="13.7109375" bestFit="1" customWidth="1"/>
    <col min="9735" max="9735" width="14" customWidth="1"/>
    <col min="9736" max="9736" width="14.7109375" customWidth="1"/>
    <col min="9737" max="9737" width="10.140625" bestFit="1" customWidth="1"/>
    <col min="9740" max="9740" width="10.140625" bestFit="1" customWidth="1"/>
    <col min="9742" max="9742" width="11.7109375" bestFit="1" customWidth="1"/>
    <col min="9985" max="9985" width="56.5703125" customWidth="1"/>
    <col min="9986" max="9986" width="16.140625" customWidth="1"/>
    <col min="9987" max="9987" width="25.140625" customWidth="1"/>
    <col min="9988" max="9988" width="11.7109375" customWidth="1"/>
    <col min="9989" max="9989" width="8.42578125" customWidth="1"/>
    <col min="9990" max="9990" width="13.7109375" bestFit="1" customWidth="1"/>
    <col min="9991" max="9991" width="14" customWidth="1"/>
    <col min="9992" max="9992" width="14.7109375" customWidth="1"/>
    <col min="9993" max="9993" width="10.140625" bestFit="1" customWidth="1"/>
    <col min="9996" max="9996" width="10.140625" bestFit="1" customWidth="1"/>
    <col min="9998" max="9998" width="11.7109375" bestFit="1" customWidth="1"/>
    <col min="10241" max="10241" width="56.5703125" customWidth="1"/>
    <col min="10242" max="10242" width="16.140625" customWidth="1"/>
    <col min="10243" max="10243" width="25.140625" customWidth="1"/>
    <col min="10244" max="10244" width="11.7109375" customWidth="1"/>
    <col min="10245" max="10245" width="8.42578125" customWidth="1"/>
    <col min="10246" max="10246" width="13.7109375" bestFit="1" customWidth="1"/>
    <col min="10247" max="10247" width="14" customWidth="1"/>
    <col min="10248" max="10248" width="14.7109375" customWidth="1"/>
    <col min="10249" max="10249" width="10.140625" bestFit="1" customWidth="1"/>
    <col min="10252" max="10252" width="10.140625" bestFit="1" customWidth="1"/>
    <col min="10254" max="10254" width="11.7109375" bestFit="1" customWidth="1"/>
    <col min="10497" max="10497" width="56.5703125" customWidth="1"/>
    <col min="10498" max="10498" width="16.140625" customWidth="1"/>
    <col min="10499" max="10499" width="25.140625" customWidth="1"/>
    <col min="10500" max="10500" width="11.7109375" customWidth="1"/>
    <col min="10501" max="10501" width="8.42578125" customWidth="1"/>
    <col min="10502" max="10502" width="13.7109375" bestFit="1" customWidth="1"/>
    <col min="10503" max="10503" width="14" customWidth="1"/>
    <col min="10504" max="10504" width="14.7109375" customWidth="1"/>
    <col min="10505" max="10505" width="10.140625" bestFit="1" customWidth="1"/>
    <col min="10508" max="10508" width="10.140625" bestFit="1" customWidth="1"/>
    <col min="10510" max="10510" width="11.7109375" bestFit="1" customWidth="1"/>
    <col min="10753" max="10753" width="56.5703125" customWidth="1"/>
    <col min="10754" max="10754" width="16.140625" customWidth="1"/>
    <col min="10755" max="10755" width="25.140625" customWidth="1"/>
    <col min="10756" max="10756" width="11.7109375" customWidth="1"/>
    <col min="10757" max="10757" width="8.42578125" customWidth="1"/>
    <col min="10758" max="10758" width="13.7109375" bestFit="1" customWidth="1"/>
    <col min="10759" max="10759" width="14" customWidth="1"/>
    <col min="10760" max="10760" width="14.7109375" customWidth="1"/>
    <col min="10761" max="10761" width="10.140625" bestFit="1" customWidth="1"/>
    <col min="10764" max="10764" width="10.140625" bestFit="1" customWidth="1"/>
    <col min="10766" max="10766" width="11.7109375" bestFit="1" customWidth="1"/>
    <col min="11009" max="11009" width="56.5703125" customWidth="1"/>
    <col min="11010" max="11010" width="16.140625" customWidth="1"/>
    <col min="11011" max="11011" width="25.140625" customWidth="1"/>
    <col min="11012" max="11012" width="11.7109375" customWidth="1"/>
    <col min="11013" max="11013" width="8.42578125" customWidth="1"/>
    <col min="11014" max="11014" width="13.7109375" bestFit="1" customWidth="1"/>
    <col min="11015" max="11015" width="14" customWidth="1"/>
    <col min="11016" max="11016" width="14.7109375" customWidth="1"/>
    <col min="11017" max="11017" width="10.140625" bestFit="1" customWidth="1"/>
    <col min="11020" max="11020" width="10.140625" bestFit="1" customWidth="1"/>
    <col min="11022" max="11022" width="11.7109375" bestFit="1" customWidth="1"/>
    <col min="11265" max="11265" width="56.5703125" customWidth="1"/>
    <col min="11266" max="11266" width="16.140625" customWidth="1"/>
    <col min="11267" max="11267" width="25.140625" customWidth="1"/>
    <col min="11268" max="11268" width="11.7109375" customWidth="1"/>
    <col min="11269" max="11269" width="8.42578125" customWidth="1"/>
    <col min="11270" max="11270" width="13.7109375" bestFit="1" customWidth="1"/>
    <col min="11271" max="11271" width="14" customWidth="1"/>
    <col min="11272" max="11272" width="14.7109375" customWidth="1"/>
    <col min="11273" max="11273" width="10.140625" bestFit="1" customWidth="1"/>
    <col min="11276" max="11276" width="10.140625" bestFit="1" customWidth="1"/>
    <col min="11278" max="11278" width="11.7109375" bestFit="1" customWidth="1"/>
    <col min="11521" max="11521" width="56.5703125" customWidth="1"/>
    <col min="11522" max="11522" width="16.140625" customWidth="1"/>
    <col min="11523" max="11523" width="25.140625" customWidth="1"/>
    <col min="11524" max="11524" width="11.7109375" customWidth="1"/>
    <col min="11525" max="11525" width="8.42578125" customWidth="1"/>
    <col min="11526" max="11526" width="13.7109375" bestFit="1" customWidth="1"/>
    <col min="11527" max="11527" width="14" customWidth="1"/>
    <col min="11528" max="11528" width="14.7109375" customWidth="1"/>
    <col min="11529" max="11529" width="10.140625" bestFit="1" customWidth="1"/>
    <col min="11532" max="11532" width="10.140625" bestFit="1" customWidth="1"/>
    <col min="11534" max="11534" width="11.7109375" bestFit="1" customWidth="1"/>
    <col min="11777" max="11777" width="56.5703125" customWidth="1"/>
    <col min="11778" max="11778" width="16.140625" customWidth="1"/>
    <col min="11779" max="11779" width="25.140625" customWidth="1"/>
    <col min="11780" max="11780" width="11.7109375" customWidth="1"/>
    <col min="11781" max="11781" width="8.42578125" customWidth="1"/>
    <col min="11782" max="11782" width="13.7109375" bestFit="1" customWidth="1"/>
    <col min="11783" max="11783" width="14" customWidth="1"/>
    <col min="11784" max="11784" width="14.7109375" customWidth="1"/>
    <col min="11785" max="11785" width="10.140625" bestFit="1" customWidth="1"/>
    <col min="11788" max="11788" width="10.140625" bestFit="1" customWidth="1"/>
    <col min="11790" max="11790" width="11.7109375" bestFit="1" customWidth="1"/>
    <col min="12033" max="12033" width="56.5703125" customWidth="1"/>
    <col min="12034" max="12034" width="16.140625" customWidth="1"/>
    <col min="12035" max="12035" width="25.140625" customWidth="1"/>
    <col min="12036" max="12036" width="11.7109375" customWidth="1"/>
    <col min="12037" max="12037" width="8.42578125" customWidth="1"/>
    <col min="12038" max="12038" width="13.7109375" bestFit="1" customWidth="1"/>
    <col min="12039" max="12039" width="14" customWidth="1"/>
    <col min="12040" max="12040" width="14.7109375" customWidth="1"/>
    <col min="12041" max="12041" width="10.140625" bestFit="1" customWidth="1"/>
    <col min="12044" max="12044" width="10.140625" bestFit="1" customWidth="1"/>
    <col min="12046" max="12046" width="11.7109375" bestFit="1" customWidth="1"/>
    <col min="12289" max="12289" width="56.5703125" customWidth="1"/>
    <col min="12290" max="12290" width="16.140625" customWidth="1"/>
    <col min="12291" max="12291" width="25.140625" customWidth="1"/>
    <col min="12292" max="12292" width="11.7109375" customWidth="1"/>
    <col min="12293" max="12293" width="8.42578125" customWidth="1"/>
    <col min="12294" max="12294" width="13.7109375" bestFit="1" customWidth="1"/>
    <col min="12295" max="12295" width="14" customWidth="1"/>
    <col min="12296" max="12296" width="14.7109375" customWidth="1"/>
    <col min="12297" max="12297" width="10.140625" bestFit="1" customWidth="1"/>
    <col min="12300" max="12300" width="10.140625" bestFit="1" customWidth="1"/>
    <col min="12302" max="12302" width="11.7109375" bestFit="1" customWidth="1"/>
    <col min="12545" max="12545" width="56.5703125" customWidth="1"/>
    <col min="12546" max="12546" width="16.140625" customWidth="1"/>
    <col min="12547" max="12547" width="25.140625" customWidth="1"/>
    <col min="12548" max="12548" width="11.7109375" customWidth="1"/>
    <col min="12549" max="12549" width="8.42578125" customWidth="1"/>
    <col min="12550" max="12550" width="13.7109375" bestFit="1" customWidth="1"/>
    <col min="12551" max="12551" width="14" customWidth="1"/>
    <col min="12552" max="12552" width="14.7109375" customWidth="1"/>
    <col min="12553" max="12553" width="10.140625" bestFit="1" customWidth="1"/>
    <col min="12556" max="12556" width="10.140625" bestFit="1" customWidth="1"/>
    <col min="12558" max="12558" width="11.7109375" bestFit="1" customWidth="1"/>
    <col min="12801" max="12801" width="56.5703125" customWidth="1"/>
    <col min="12802" max="12802" width="16.140625" customWidth="1"/>
    <col min="12803" max="12803" width="25.140625" customWidth="1"/>
    <col min="12804" max="12804" width="11.7109375" customWidth="1"/>
    <col min="12805" max="12805" width="8.42578125" customWidth="1"/>
    <col min="12806" max="12806" width="13.7109375" bestFit="1" customWidth="1"/>
    <col min="12807" max="12807" width="14" customWidth="1"/>
    <col min="12808" max="12808" width="14.7109375" customWidth="1"/>
    <col min="12809" max="12809" width="10.140625" bestFit="1" customWidth="1"/>
    <col min="12812" max="12812" width="10.140625" bestFit="1" customWidth="1"/>
    <col min="12814" max="12814" width="11.7109375" bestFit="1" customWidth="1"/>
    <col min="13057" max="13057" width="56.5703125" customWidth="1"/>
    <col min="13058" max="13058" width="16.140625" customWidth="1"/>
    <col min="13059" max="13059" width="25.140625" customWidth="1"/>
    <col min="13060" max="13060" width="11.7109375" customWidth="1"/>
    <col min="13061" max="13061" width="8.42578125" customWidth="1"/>
    <col min="13062" max="13062" width="13.7109375" bestFit="1" customWidth="1"/>
    <col min="13063" max="13063" width="14" customWidth="1"/>
    <col min="13064" max="13064" width="14.7109375" customWidth="1"/>
    <col min="13065" max="13065" width="10.140625" bestFit="1" customWidth="1"/>
    <col min="13068" max="13068" width="10.140625" bestFit="1" customWidth="1"/>
    <col min="13070" max="13070" width="11.7109375" bestFit="1" customWidth="1"/>
    <col min="13313" max="13313" width="56.5703125" customWidth="1"/>
    <col min="13314" max="13314" width="16.140625" customWidth="1"/>
    <col min="13315" max="13315" width="25.140625" customWidth="1"/>
    <col min="13316" max="13316" width="11.7109375" customWidth="1"/>
    <col min="13317" max="13317" width="8.42578125" customWidth="1"/>
    <col min="13318" max="13318" width="13.7109375" bestFit="1" customWidth="1"/>
    <col min="13319" max="13319" width="14" customWidth="1"/>
    <col min="13320" max="13320" width="14.7109375" customWidth="1"/>
    <col min="13321" max="13321" width="10.140625" bestFit="1" customWidth="1"/>
    <col min="13324" max="13324" width="10.140625" bestFit="1" customWidth="1"/>
    <col min="13326" max="13326" width="11.7109375" bestFit="1" customWidth="1"/>
    <col min="13569" max="13569" width="56.5703125" customWidth="1"/>
    <col min="13570" max="13570" width="16.140625" customWidth="1"/>
    <col min="13571" max="13571" width="25.140625" customWidth="1"/>
    <col min="13572" max="13572" width="11.7109375" customWidth="1"/>
    <col min="13573" max="13573" width="8.42578125" customWidth="1"/>
    <col min="13574" max="13574" width="13.7109375" bestFit="1" customWidth="1"/>
    <col min="13575" max="13575" width="14" customWidth="1"/>
    <col min="13576" max="13576" width="14.7109375" customWidth="1"/>
    <col min="13577" max="13577" width="10.140625" bestFit="1" customWidth="1"/>
    <col min="13580" max="13580" width="10.140625" bestFit="1" customWidth="1"/>
    <col min="13582" max="13582" width="11.7109375" bestFit="1" customWidth="1"/>
    <col min="13825" max="13825" width="56.5703125" customWidth="1"/>
    <col min="13826" max="13826" width="16.140625" customWidth="1"/>
    <col min="13827" max="13827" width="25.140625" customWidth="1"/>
    <col min="13828" max="13828" width="11.7109375" customWidth="1"/>
    <col min="13829" max="13829" width="8.42578125" customWidth="1"/>
    <col min="13830" max="13830" width="13.7109375" bestFit="1" customWidth="1"/>
    <col min="13831" max="13831" width="14" customWidth="1"/>
    <col min="13832" max="13832" width="14.7109375" customWidth="1"/>
    <col min="13833" max="13833" width="10.140625" bestFit="1" customWidth="1"/>
    <col min="13836" max="13836" width="10.140625" bestFit="1" customWidth="1"/>
    <col min="13838" max="13838" width="11.7109375" bestFit="1" customWidth="1"/>
    <col min="14081" max="14081" width="56.5703125" customWidth="1"/>
    <col min="14082" max="14082" width="16.140625" customWidth="1"/>
    <col min="14083" max="14083" width="25.140625" customWidth="1"/>
    <col min="14084" max="14084" width="11.7109375" customWidth="1"/>
    <col min="14085" max="14085" width="8.42578125" customWidth="1"/>
    <col min="14086" max="14086" width="13.7109375" bestFit="1" customWidth="1"/>
    <col min="14087" max="14087" width="14" customWidth="1"/>
    <col min="14088" max="14088" width="14.7109375" customWidth="1"/>
    <col min="14089" max="14089" width="10.140625" bestFit="1" customWidth="1"/>
    <col min="14092" max="14092" width="10.140625" bestFit="1" customWidth="1"/>
    <col min="14094" max="14094" width="11.7109375" bestFit="1" customWidth="1"/>
    <col min="14337" max="14337" width="56.5703125" customWidth="1"/>
    <col min="14338" max="14338" width="16.140625" customWidth="1"/>
    <col min="14339" max="14339" width="25.140625" customWidth="1"/>
    <col min="14340" max="14340" width="11.7109375" customWidth="1"/>
    <col min="14341" max="14341" width="8.42578125" customWidth="1"/>
    <col min="14342" max="14342" width="13.7109375" bestFit="1" customWidth="1"/>
    <col min="14343" max="14343" width="14" customWidth="1"/>
    <col min="14344" max="14344" width="14.7109375" customWidth="1"/>
    <col min="14345" max="14345" width="10.140625" bestFit="1" customWidth="1"/>
    <col min="14348" max="14348" width="10.140625" bestFit="1" customWidth="1"/>
    <col min="14350" max="14350" width="11.7109375" bestFit="1" customWidth="1"/>
    <col min="14593" max="14593" width="56.5703125" customWidth="1"/>
    <col min="14594" max="14594" width="16.140625" customWidth="1"/>
    <col min="14595" max="14595" width="25.140625" customWidth="1"/>
    <col min="14596" max="14596" width="11.7109375" customWidth="1"/>
    <col min="14597" max="14597" width="8.42578125" customWidth="1"/>
    <col min="14598" max="14598" width="13.7109375" bestFit="1" customWidth="1"/>
    <col min="14599" max="14599" width="14" customWidth="1"/>
    <col min="14600" max="14600" width="14.7109375" customWidth="1"/>
    <col min="14601" max="14601" width="10.140625" bestFit="1" customWidth="1"/>
    <col min="14604" max="14604" width="10.140625" bestFit="1" customWidth="1"/>
    <col min="14606" max="14606" width="11.7109375" bestFit="1" customWidth="1"/>
    <col min="14849" max="14849" width="56.5703125" customWidth="1"/>
    <col min="14850" max="14850" width="16.140625" customWidth="1"/>
    <col min="14851" max="14851" width="25.140625" customWidth="1"/>
    <col min="14852" max="14852" width="11.7109375" customWidth="1"/>
    <col min="14853" max="14853" width="8.42578125" customWidth="1"/>
    <col min="14854" max="14854" width="13.7109375" bestFit="1" customWidth="1"/>
    <col min="14855" max="14855" width="14" customWidth="1"/>
    <col min="14856" max="14856" width="14.7109375" customWidth="1"/>
    <col min="14857" max="14857" width="10.140625" bestFit="1" customWidth="1"/>
    <col min="14860" max="14860" width="10.140625" bestFit="1" customWidth="1"/>
    <col min="14862" max="14862" width="11.7109375" bestFit="1" customWidth="1"/>
    <col min="15105" max="15105" width="56.5703125" customWidth="1"/>
    <col min="15106" max="15106" width="16.140625" customWidth="1"/>
    <col min="15107" max="15107" width="25.140625" customWidth="1"/>
    <col min="15108" max="15108" width="11.7109375" customWidth="1"/>
    <col min="15109" max="15109" width="8.42578125" customWidth="1"/>
    <col min="15110" max="15110" width="13.7109375" bestFit="1" customWidth="1"/>
    <col min="15111" max="15111" width="14" customWidth="1"/>
    <col min="15112" max="15112" width="14.7109375" customWidth="1"/>
    <col min="15113" max="15113" width="10.140625" bestFit="1" customWidth="1"/>
    <col min="15116" max="15116" width="10.140625" bestFit="1" customWidth="1"/>
    <col min="15118" max="15118" width="11.7109375" bestFit="1" customWidth="1"/>
    <col min="15361" max="15361" width="56.5703125" customWidth="1"/>
    <col min="15362" max="15362" width="16.140625" customWidth="1"/>
    <col min="15363" max="15363" width="25.140625" customWidth="1"/>
    <col min="15364" max="15364" width="11.7109375" customWidth="1"/>
    <col min="15365" max="15365" width="8.42578125" customWidth="1"/>
    <col min="15366" max="15366" width="13.7109375" bestFit="1" customWidth="1"/>
    <col min="15367" max="15367" width="14" customWidth="1"/>
    <col min="15368" max="15368" width="14.7109375" customWidth="1"/>
    <col min="15369" max="15369" width="10.140625" bestFit="1" customWidth="1"/>
    <col min="15372" max="15372" width="10.140625" bestFit="1" customWidth="1"/>
    <col min="15374" max="15374" width="11.7109375" bestFit="1" customWidth="1"/>
    <col min="15617" max="15617" width="56.5703125" customWidth="1"/>
    <col min="15618" max="15618" width="16.140625" customWidth="1"/>
    <col min="15619" max="15619" width="25.140625" customWidth="1"/>
    <col min="15620" max="15620" width="11.7109375" customWidth="1"/>
    <col min="15621" max="15621" width="8.42578125" customWidth="1"/>
    <col min="15622" max="15622" width="13.7109375" bestFit="1" customWidth="1"/>
    <col min="15623" max="15623" width="14" customWidth="1"/>
    <col min="15624" max="15624" width="14.7109375" customWidth="1"/>
    <col min="15625" max="15625" width="10.140625" bestFit="1" customWidth="1"/>
    <col min="15628" max="15628" width="10.140625" bestFit="1" customWidth="1"/>
    <col min="15630" max="15630" width="11.7109375" bestFit="1" customWidth="1"/>
    <col min="15873" max="15873" width="56.5703125" customWidth="1"/>
    <col min="15874" max="15874" width="16.140625" customWidth="1"/>
    <col min="15875" max="15875" width="25.140625" customWidth="1"/>
    <col min="15876" max="15876" width="11.7109375" customWidth="1"/>
    <col min="15877" max="15877" width="8.42578125" customWidth="1"/>
    <col min="15878" max="15878" width="13.7109375" bestFit="1" customWidth="1"/>
    <col min="15879" max="15879" width="14" customWidth="1"/>
    <col min="15880" max="15880" width="14.7109375" customWidth="1"/>
    <col min="15881" max="15881" width="10.140625" bestFit="1" customWidth="1"/>
    <col min="15884" max="15884" width="10.140625" bestFit="1" customWidth="1"/>
    <col min="15886" max="15886" width="11.7109375" bestFit="1" customWidth="1"/>
    <col min="16129" max="16129" width="56.5703125" customWidth="1"/>
    <col min="16130" max="16130" width="16.140625" customWidth="1"/>
    <col min="16131" max="16131" width="25.140625" customWidth="1"/>
    <col min="16132" max="16132" width="11.7109375" customWidth="1"/>
    <col min="16133" max="16133" width="8.42578125" customWidth="1"/>
    <col min="16134" max="16134" width="13.7109375" bestFit="1" customWidth="1"/>
    <col min="16135" max="16135" width="14" customWidth="1"/>
    <col min="16136" max="16136" width="14.7109375" customWidth="1"/>
    <col min="16137" max="16137" width="10.140625" bestFit="1" customWidth="1"/>
    <col min="16140" max="16140" width="10.140625" bestFit="1" customWidth="1"/>
    <col min="16142" max="16142" width="11.7109375" bestFit="1" customWidth="1"/>
  </cols>
  <sheetData>
    <row r="1" spans="1:9" ht="18.75">
      <c r="C1" s="41" t="s">
        <v>95</v>
      </c>
      <c r="D1" s="42"/>
      <c r="E1" s="42"/>
    </row>
    <row r="2" spans="1:9" ht="18.75">
      <c r="C2" s="41" t="s">
        <v>96</v>
      </c>
      <c r="D2" s="42"/>
      <c r="E2" s="42"/>
    </row>
    <row r="3" spans="1:9" ht="18.75">
      <c r="C3" s="43" t="s">
        <v>97</v>
      </c>
      <c r="D3" s="42"/>
      <c r="E3" s="42"/>
    </row>
    <row r="4" spans="1:9" ht="18.75">
      <c r="C4" s="41" t="s">
        <v>98</v>
      </c>
      <c r="D4" s="42"/>
      <c r="E4" s="42"/>
    </row>
    <row r="5" spans="1:9" ht="18.75">
      <c r="C5" s="41" t="s">
        <v>99</v>
      </c>
      <c r="D5" s="42"/>
      <c r="E5" s="42"/>
    </row>
    <row r="6" spans="1:9" ht="15.75">
      <c r="C6" s="43" t="s">
        <v>100</v>
      </c>
      <c r="D6" s="44"/>
      <c r="E6" s="44"/>
      <c r="F6" s="45"/>
      <c r="G6" s="45"/>
    </row>
    <row r="7" spans="1:9" ht="15.75">
      <c r="B7" s="46"/>
      <c r="C7" s="46"/>
      <c r="D7" s="44"/>
      <c r="E7" s="44"/>
      <c r="F7" s="45"/>
      <c r="G7" s="45"/>
    </row>
    <row r="8" spans="1:9" ht="15.75" customHeight="1">
      <c r="A8" s="310" t="s">
        <v>101</v>
      </c>
      <c r="B8" s="310"/>
      <c r="C8" s="310"/>
      <c r="D8" s="47"/>
      <c r="E8" s="47"/>
      <c r="F8" s="45"/>
      <c r="G8" s="45"/>
      <c r="H8" s="45"/>
      <c r="I8" s="45"/>
    </row>
    <row r="9" spans="1:9" ht="18.75" customHeight="1">
      <c r="A9" s="311" t="s">
        <v>102</v>
      </c>
      <c r="B9" s="311"/>
      <c r="C9" s="48"/>
      <c r="D9" s="47"/>
      <c r="E9" s="47"/>
      <c r="F9" s="45"/>
      <c r="G9" s="45"/>
      <c r="H9" s="45"/>
      <c r="I9" s="45"/>
    </row>
    <row r="10" spans="1:9">
      <c r="A10" s="49"/>
      <c r="B10" s="50"/>
      <c r="C10" s="49"/>
      <c r="D10" s="47"/>
      <c r="E10" s="47"/>
      <c r="F10" s="45"/>
      <c r="G10" s="51"/>
      <c r="H10" s="45"/>
      <c r="I10" s="45"/>
    </row>
    <row r="11" spans="1:9" ht="15.75">
      <c r="A11" s="52" t="s">
        <v>103</v>
      </c>
      <c r="B11" s="52" t="s">
        <v>104</v>
      </c>
      <c r="C11" s="52" t="s">
        <v>105</v>
      </c>
      <c r="D11" s="47"/>
      <c r="E11" s="47"/>
      <c r="F11" s="53"/>
      <c r="G11" s="45"/>
      <c r="H11" s="45"/>
      <c r="I11" s="45"/>
    </row>
    <row r="12" spans="1:9" s="60" customFormat="1">
      <c r="A12" s="54"/>
      <c r="B12" s="55" t="s">
        <v>106</v>
      </c>
      <c r="C12" s="56">
        <f>C13+C17+C23+C31</f>
        <v>194284743.18000001</v>
      </c>
      <c r="D12" s="57"/>
      <c r="E12" s="57"/>
      <c r="F12" s="53"/>
      <c r="G12" s="58"/>
      <c r="H12" s="59"/>
      <c r="I12" s="59"/>
    </row>
    <row r="13" spans="1:9" s="60" customFormat="1">
      <c r="A13" s="61">
        <v>1</v>
      </c>
      <c r="B13" s="62" t="s">
        <v>107</v>
      </c>
      <c r="C13" s="56">
        <f>SUM(C14:C16)</f>
        <v>130325909</v>
      </c>
      <c r="D13" s="57"/>
      <c r="E13" s="57"/>
      <c r="F13" s="59"/>
      <c r="G13" s="59"/>
      <c r="H13" s="59"/>
      <c r="I13" s="59"/>
    </row>
    <row r="14" spans="1:9" s="60" customFormat="1" ht="30">
      <c r="A14" s="63" t="s">
        <v>108</v>
      </c>
      <c r="B14" s="64" t="s">
        <v>109</v>
      </c>
      <c r="C14" s="65">
        <v>125420000</v>
      </c>
      <c r="D14" s="57"/>
      <c r="E14" s="57"/>
      <c r="F14" s="66"/>
      <c r="G14" s="59"/>
      <c r="H14" s="59"/>
    </row>
    <row r="15" spans="1:9" s="60" customFormat="1">
      <c r="A15" s="67" t="s">
        <v>110</v>
      </c>
      <c r="B15" s="64" t="s">
        <v>111</v>
      </c>
      <c r="C15" s="68">
        <v>3431720</v>
      </c>
      <c r="D15" s="57"/>
      <c r="E15" s="57"/>
      <c r="F15" s="59"/>
      <c r="G15" s="59"/>
      <c r="H15" s="59"/>
    </row>
    <row r="16" spans="1:9" s="60" customFormat="1">
      <c r="A16" s="67" t="s">
        <v>112</v>
      </c>
      <c r="B16" s="64" t="s">
        <v>113</v>
      </c>
      <c r="C16" s="68">
        <v>1474189</v>
      </c>
      <c r="D16" s="57"/>
      <c r="E16" s="57"/>
      <c r="F16" s="59"/>
      <c r="G16" s="59"/>
      <c r="H16" s="59"/>
    </row>
    <row r="17" spans="1:8" s="60" customFormat="1">
      <c r="A17" s="69">
        <v>2</v>
      </c>
      <c r="B17" s="62" t="s">
        <v>114</v>
      </c>
      <c r="C17" s="70">
        <f>SUM(C18:C22)</f>
        <v>33955501</v>
      </c>
      <c r="D17" s="71" t="e">
        <f>#REF!+#REF!+#REF!</f>
        <v>#REF!</v>
      </c>
      <c r="E17" s="57"/>
      <c r="F17" s="72"/>
      <c r="G17" s="59"/>
      <c r="H17" s="59"/>
    </row>
    <row r="18" spans="1:8" s="60" customFormat="1">
      <c r="A18" s="73" t="s">
        <v>115</v>
      </c>
      <c r="B18" s="64" t="s">
        <v>116</v>
      </c>
      <c r="C18" s="68">
        <v>30433711</v>
      </c>
      <c r="D18" s="57"/>
      <c r="E18" s="57"/>
      <c r="F18" s="72"/>
      <c r="G18" s="59"/>
      <c r="H18" s="59"/>
    </row>
    <row r="19" spans="1:8" s="60" customFormat="1">
      <c r="A19" s="73" t="s">
        <v>117</v>
      </c>
      <c r="B19" s="64" t="s">
        <v>118</v>
      </c>
      <c r="C19" s="68">
        <v>673661</v>
      </c>
      <c r="D19" s="57"/>
      <c r="E19" s="57"/>
      <c r="F19" s="72"/>
      <c r="G19" s="59"/>
      <c r="H19" s="59"/>
    </row>
    <row r="20" spans="1:8" s="60" customFormat="1">
      <c r="A20" s="73" t="s">
        <v>119</v>
      </c>
      <c r="B20" s="64" t="s">
        <v>120</v>
      </c>
      <c r="C20" s="68">
        <v>2297816</v>
      </c>
      <c r="D20" s="57"/>
      <c r="E20" s="57"/>
      <c r="F20" s="72"/>
      <c r="G20" s="59"/>
      <c r="H20" s="59"/>
    </row>
    <row r="21" spans="1:8" s="60" customFormat="1">
      <c r="A21" s="73" t="s">
        <v>121</v>
      </c>
      <c r="B21" s="64" t="s">
        <v>122</v>
      </c>
      <c r="C21" s="68">
        <v>501610</v>
      </c>
      <c r="D21" s="57"/>
      <c r="E21" s="57"/>
      <c r="F21" s="72"/>
      <c r="G21" s="59"/>
      <c r="H21" s="59"/>
    </row>
    <row r="22" spans="1:8" s="60" customFormat="1">
      <c r="A22" s="73" t="s">
        <v>123</v>
      </c>
      <c r="B22" s="64" t="s">
        <v>124</v>
      </c>
      <c r="C22" s="68">
        <v>48703</v>
      </c>
      <c r="D22" s="57"/>
      <c r="E22" s="57"/>
      <c r="F22" s="72"/>
      <c r="G22" s="59"/>
      <c r="H22" s="59"/>
    </row>
    <row r="23" spans="1:8" s="60" customFormat="1">
      <c r="A23" s="69">
        <v>3</v>
      </c>
      <c r="B23" s="62" t="s">
        <v>125</v>
      </c>
      <c r="C23" s="70">
        <f>SUM(C24:C30)</f>
        <v>29466476</v>
      </c>
      <c r="D23" s="57"/>
      <c r="E23" s="57"/>
      <c r="F23" s="59"/>
      <c r="G23" s="58"/>
      <c r="H23" s="74"/>
    </row>
    <row r="24" spans="1:8" s="60" customFormat="1">
      <c r="A24" s="73" t="s">
        <v>126</v>
      </c>
      <c r="B24" s="64" t="s">
        <v>127</v>
      </c>
      <c r="C24" s="68">
        <v>3667718</v>
      </c>
      <c r="D24" s="57"/>
      <c r="E24" s="57"/>
      <c r="F24" s="59"/>
      <c r="G24" s="58"/>
      <c r="H24" s="74"/>
    </row>
    <row r="25" spans="1:8" s="60" customFormat="1">
      <c r="A25" s="73" t="s">
        <v>128</v>
      </c>
      <c r="B25" s="64" t="s">
        <v>129</v>
      </c>
      <c r="C25" s="68">
        <v>9266354</v>
      </c>
      <c r="D25" s="57"/>
      <c r="E25" s="57"/>
      <c r="F25" s="59"/>
      <c r="G25" s="58"/>
      <c r="H25" s="74"/>
    </row>
    <row r="26" spans="1:8" s="60" customFormat="1">
      <c r="A26" s="73" t="s">
        <v>130</v>
      </c>
      <c r="B26" s="64" t="s">
        <v>131</v>
      </c>
      <c r="C26" s="68">
        <v>10651251</v>
      </c>
      <c r="D26" s="57"/>
      <c r="E26" s="57"/>
      <c r="F26" s="59"/>
      <c r="G26" s="58"/>
      <c r="H26" s="74"/>
    </row>
    <row r="27" spans="1:8" s="60" customFormat="1">
      <c r="A27" s="73" t="s">
        <v>132</v>
      </c>
      <c r="B27" s="64" t="s">
        <v>133</v>
      </c>
      <c r="C27" s="68">
        <v>3400392</v>
      </c>
      <c r="D27" s="57"/>
      <c r="E27" s="57"/>
      <c r="F27" s="59"/>
      <c r="G27" s="58"/>
      <c r="H27" s="74"/>
    </row>
    <row r="28" spans="1:8" s="60" customFormat="1">
      <c r="A28" s="73" t="s">
        <v>134</v>
      </c>
      <c r="B28" s="64" t="s">
        <v>135</v>
      </c>
      <c r="C28" s="68">
        <v>1944541</v>
      </c>
      <c r="D28" s="57"/>
      <c r="E28" s="57"/>
      <c r="F28" s="59"/>
      <c r="G28" s="58"/>
      <c r="H28" s="74"/>
    </row>
    <row r="29" spans="1:8" s="60" customFormat="1">
      <c r="A29" s="73" t="s">
        <v>136</v>
      </c>
      <c r="B29" s="64" t="s">
        <v>137</v>
      </c>
      <c r="C29" s="68">
        <v>114000</v>
      </c>
      <c r="D29" s="57"/>
      <c r="E29" s="57"/>
      <c r="F29" s="59"/>
      <c r="G29" s="58"/>
      <c r="H29" s="74"/>
    </row>
    <row r="30" spans="1:8" s="60" customFormat="1">
      <c r="A30" s="73" t="s">
        <v>138</v>
      </c>
      <c r="B30" s="64" t="s">
        <v>139</v>
      </c>
      <c r="C30" s="68">
        <v>422220</v>
      </c>
      <c r="D30" s="57"/>
      <c r="E30" s="57"/>
      <c r="F30" s="59"/>
      <c r="G30" s="58"/>
      <c r="H30" s="74"/>
    </row>
    <row r="31" spans="1:8" s="60" customFormat="1">
      <c r="A31" s="69">
        <v>4</v>
      </c>
      <c r="B31" s="62" t="s">
        <v>140</v>
      </c>
      <c r="C31" s="70">
        <f>SUM(C32:C35)</f>
        <v>536857.17999999993</v>
      </c>
      <c r="D31" s="71" t="e">
        <f>#REF!+#REF!+#REF!</f>
        <v>#REF!</v>
      </c>
      <c r="E31" s="57"/>
      <c r="F31" s="72"/>
      <c r="G31" s="59"/>
      <c r="H31" s="59"/>
    </row>
    <row r="32" spans="1:8" s="79" customFormat="1">
      <c r="A32" s="73" t="s">
        <v>141</v>
      </c>
      <c r="B32" s="75" t="s">
        <v>142</v>
      </c>
      <c r="C32" s="68">
        <v>40000</v>
      </c>
      <c r="D32" s="76"/>
      <c r="E32" s="76"/>
      <c r="F32" s="77"/>
      <c r="G32" s="78"/>
      <c r="H32" s="78"/>
    </row>
    <row r="33" spans="1:14" s="79" customFormat="1">
      <c r="A33" s="73" t="s">
        <v>143</v>
      </c>
      <c r="B33" s="75" t="s">
        <v>144</v>
      </c>
      <c r="C33" s="68">
        <v>196857.18</v>
      </c>
      <c r="D33" s="76"/>
      <c r="E33" s="76"/>
      <c r="F33" s="77"/>
      <c r="G33" s="78"/>
      <c r="H33" s="78"/>
    </row>
    <row r="34" spans="1:14" s="79" customFormat="1">
      <c r="A34" s="73" t="s">
        <v>145</v>
      </c>
      <c r="B34" s="75" t="s">
        <v>146</v>
      </c>
      <c r="C34" s="68">
        <v>140000</v>
      </c>
      <c r="D34" s="76"/>
      <c r="E34" s="76"/>
      <c r="F34" s="77"/>
      <c r="G34" s="78"/>
      <c r="H34" s="78"/>
    </row>
    <row r="35" spans="1:14" s="60" customFormat="1">
      <c r="A35" s="73" t="s">
        <v>147</v>
      </c>
      <c r="B35" s="80" t="s">
        <v>148</v>
      </c>
      <c r="C35" s="81">
        <v>160000</v>
      </c>
      <c r="D35" s="57"/>
      <c r="E35" s="57"/>
      <c r="F35" s="59"/>
      <c r="G35" s="59"/>
      <c r="H35" s="82"/>
    </row>
    <row r="36" spans="1:14" s="60" customFormat="1">
      <c r="A36" s="69">
        <v>5</v>
      </c>
      <c r="B36" s="62" t="s">
        <v>149</v>
      </c>
      <c r="C36" s="70">
        <f>C12*5%</f>
        <v>9714237.159</v>
      </c>
      <c r="D36" s="57"/>
      <c r="E36" s="57"/>
      <c r="F36" s="59"/>
      <c r="G36" s="58"/>
      <c r="H36" s="74"/>
    </row>
    <row r="37" spans="1:14">
      <c r="A37" s="61">
        <v>6</v>
      </c>
      <c r="B37" s="62" t="s">
        <v>150</v>
      </c>
      <c r="C37" s="70">
        <f>C36+C12</f>
        <v>203998980.33900002</v>
      </c>
      <c r="D37" s="45"/>
      <c r="E37" s="45"/>
      <c r="F37" s="45"/>
      <c r="G37" s="83"/>
      <c r="H37" s="84"/>
    </row>
    <row r="38" spans="1:14" ht="15.75">
      <c r="A38" s="67"/>
      <c r="B38" s="85" t="s">
        <v>151</v>
      </c>
      <c r="C38" s="86">
        <f>C37/680</f>
        <v>299998.50049852941</v>
      </c>
      <c r="D38" s="45"/>
      <c r="E38" s="45"/>
      <c r="F38" s="45"/>
      <c r="G38" s="83"/>
      <c r="H38" s="84"/>
    </row>
    <row r="39" spans="1:14" ht="15.75">
      <c r="A39" s="67"/>
      <c r="B39" s="85" t="s">
        <v>152</v>
      </c>
      <c r="C39" s="86">
        <f>C38/12</f>
        <v>24999.875041544117</v>
      </c>
      <c r="D39" s="45"/>
      <c r="E39" s="45"/>
      <c r="F39" s="45"/>
      <c r="G39" s="83"/>
      <c r="H39" s="84"/>
    </row>
    <row r="40" spans="1:14">
      <c r="A40" s="50"/>
      <c r="B40" s="87"/>
      <c r="C40" s="88"/>
      <c r="D40" s="45"/>
      <c r="E40" s="45"/>
      <c r="F40" s="45"/>
      <c r="G40" s="83"/>
      <c r="H40" s="84"/>
    </row>
    <row r="41" spans="1:14" ht="15.75">
      <c r="A41" s="50"/>
      <c r="B41" s="89" t="s">
        <v>74</v>
      </c>
      <c r="C41" s="89" t="s">
        <v>153</v>
      </c>
      <c r="D41" s="45"/>
      <c r="G41" s="83"/>
      <c r="H41" s="84"/>
    </row>
    <row r="42" spans="1:14" ht="15.75">
      <c r="A42" s="50"/>
      <c r="B42" s="89"/>
      <c r="C42" s="90"/>
      <c r="D42" s="45"/>
      <c r="G42" s="83"/>
      <c r="H42" s="84"/>
    </row>
    <row r="43" spans="1:14" ht="15.75">
      <c r="A43" s="50"/>
      <c r="B43" s="89" t="s">
        <v>154</v>
      </c>
      <c r="C43" s="89" t="s">
        <v>155</v>
      </c>
      <c r="D43" s="45"/>
      <c r="G43" s="83"/>
      <c r="H43" s="84"/>
    </row>
    <row r="44" spans="1:14" ht="15.75">
      <c r="A44" s="50"/>
      <c r="B44" s="91"/>
      <c r="C44" s="92"/>
      <c r="D44" s="93"/>
      <c r="G44" s="40"/>
      <c r="N44" s="94"/>
    </row>
    <row r="45" spans="1:14" s="44" customFormat="1" ht="15.75">
      <c r="A45" s="95"/>
      <c r="B45" s="91"/>
      <c r="C45" s="92"/>
      <c r="D45" s="96"/>
      <c r="G45" s="97"/>
      <c r="N45" s="98"/>
    </row>
    <row r="46" spans="1:14" s="44" customFormat="1" ht="15.75">
      <c r="B46" s="91"/>
      <c r="C46" s="99"/>
      <c r="E46" s="100"/>
      <c r="F46" s="96"/>
      <c r="G46" s="97"/>
      <c r="N46" s="98"/>
    </row>
    <row r="47" spans="1:14" s="44" customFormat="1" ht="15.75">
      <c r="B47" s="99"/>
      <c r="C47" s="99"/>
      <c r="E47" s="100"/>
      <c r="F47" s="96"/>
      <c r="G47" s="97"/>
      <c r="N47" s="98"/>
    </row>
    <row r="48" spans="1:14" ht="18.75">
      <c r="B48" s="101"/>
      <c r="C48" s="101"/>
      <c r="D48" s="102"/>
      <c r="E48" s="103"/>
      <c r="F48" s="93"/>
      <c r="G48" s="40"/>
      <c r="N48" s="94"/>
    </row>
    <row r="49" spans="2:6">
      <c r="B49" s="47"/>
      <c r="C49" s="104"/>
      <c r="D49" s="102"/>
      <c r="E49" s="102"/>
      <c r="F49" s="105"/>
    </row>
    <row r="50" spans="2:6" ht="18.75">
      <c r="B50" s="106"/>
      <c r="C50" s="107"/>
      <c r="D50" s="102"/>
      <c r="E50" s="102"/>
      <c r="F50" s="105"/>
    </row>
    <row r="51" spans="2:6">
      <c r="B51" s="47"/>
      <c r="C51" s="104"/>
      <c r="D51" s="102"/>
      <c r="E51" s="102"/>
      <c r="F51" s="105"/>
    </row>
    <row r="52" spans="2:6">
      <c r="B52" s="47"/>
      <c r="C52" s="104"/>
      <c r="D52" s="102"/>
      <c r="E52" s="102"/>
      <c r="F52" s="105"/>
    </row>
    <row r="53" spans="2:6">
      <c r="B53" s="47"/>
      <c r="C53" s="104"/>
      <c r="D53" s="102"/>
      <c r="E53" s="102"/>
      <c r="F53" s="105"/>
    </row>
    <row r="54" spans="2:6">
      <c r="B54" s="47"/>
      <c r="C54" s="104"/>
      <c r="D54" s="102"/>
      <c r="E54" s="102"/>
    </row>
    <row r="55" spans="2:6">
      <c r="B55" s="47"/>
      <c r="C55" s="104"/>
      <c r="D55" s="102"/>
      <c r="E55" s="102"/>
    </row>
    <row r="56" spans="2:6">
      <c r="B56" s="47"/>
      <c r="C56" s="104"/>
      <c r="D56" s="102"/>
      <c r="E56" s="102"/>
    </row>
    <row r="57" spans="2:6">
      <c r="B57" s="47"/>
      <c r="C57" s="104"/>
      <c r="D57" s="102"/>
      <c r="E57" s="102"/>
    </row>
    <row r="58" spans="2:6">
      <c r="B58" s="47"/>
      <c r="C58" s="104"/>
      <c r="D58" s="102"/>
      <c r="E58" s="102"/>
    </row>
    <row r="59" spans="2:6">
      <c r="B59" s="47"/>
      <c r="C59" s="104"/>
      <c r="D59" s="102"/>
      <c r="E59" s="102"/>
    </row>
    <row r="60" spans="2:6">
      <c r="B60" s="47"/>
      <c r="C60" s="108"/>
      <c r="D60" s="102"/>
      <c r="E60" s="102"/>
    </row>
    <row r="61" spans="2:6">
      <c r="B61" s="47"/>
      <c r="C61" s="104"/>
      <c r="D61" s="102"/>
      <c r="E61" s="102"/>
    </row>
    <row r="62" spans="2:6">
      <c r="B62" s="47"/>
      <c r="C62" s="108"/>
      <c r="D62" s="102"/>
      <c r="E62" s="102"/>
    </row>
    <row r="63" spans="2:6">
      <c r="B63" s="47"/>
      <c r="C63" s="104"/>
      <c r="D63" s="102"/>
      <c r="E63" s="102"/>
    </row>
    <row r="64" spans="2:6">
      <c r="B64" s="109"/>
      <c r="C64" s="110"/>
      <c r="D64" s="102"/>
      <c r="E64" s="102"/>
    </row>
    <row r="65" spans="2:5">
      <c r="B65" s="109"/>
      <c r="C65" s="110"/>
      <c r="D65" s="102"/>
      <c r="E65" s="102"/>
    </row>
    <row r="66" spans="2:5">
      <c r="B66" s="109"/>
      <c r="C66" s="110"/>
      <c r="D66" s="102"/>
      <c r="E66" s="102"/>
    </row>
    <row r="67" spans="2:5">
      <c r="B67" s="111"/>
      <c r="C67" s="110"/>
      <c r="D67" s="102"/>
      <c r="E67" s="102"/>
    </row>
    <row r="68" spans="2:5">
      <c r="B68" s="109"/>
      <c r="C68" s="110"/>
      <c r="D68" s="102"/>
      <c r="E68" s="102"/>
    </row>
    <row r="69" spans="2:5">
      <c r="B69" s="109"/>
      <c r="C69" s="110"/>
      <c r="D69" s="102"/>
      <c r="E69" s="102"/>
    </row>
    <row r="70" spans="2:5">
      <c r="B70" s="109"/>
      <c r="C70" s="110"/>
      <c r="D70" s="102"/>
      <c r="E70" s="102"/>
    </row>
    <row r="71" spans="2:5">
      <c r="B71" s="109"/>
      <c r="C71" s="110"/>
      <c r="D71" s="102"/>
      <c r="E71" s="102"/>
    </row>
    <row r="72" spans="2:5">
      <c r="C72" s="110"/>
      <c r="D72" s="102"/>
      <c r="E72" s="102"/>
    </row>
    <row r="73" spans="2:5">
      <c r="C73" s="110"/>
      <c r="D73" s="102"/>
      <c r="E73" s="102"/>
    </row>
    <row r="74" spans="2:5">
      <c r="B74" s="109"/>
      <c r="C74" s="110"/>
      <c r="D74" s="102"/>
      <c r="E74" s="102"/>
    </row>
    <row r="75" spans="2:5">
      <c r="B75" s="109"/>
      <c r="C75" s="110"/>
      <c r="D75" s="102"/>
      <c r="E75" s="102"/>
    </row>
    <row r="76" spans="2:5">
      <c r="B76" s="109"/>
      <c r="C76" s="110"/>
      <c r="D76" s="102"/>
      <c r="E76" s="102"/>
    </row>
    <row r="77" spans="2:5">
      <c r="B77" s="109"/>
      <c r="C77" s="110"/>
      <c r="D77" s="102"/>
      <c r="E77" s="102"/>
    </row>
    <row r="78" spans="2:5">
      <c r="B78" s="109"/>
      <c r="C78" s="110"/>
      <c r="D78" s="102"/>
      <c r="E78" s="102"/>
    </row>
    <row r="79" spans="2:5">
      <c r="B79" s="109"/>
      <c r="C79" s="110"/>
      <c r="D79" s="102"/>
      <c r="E79" s="102"/>
    </row>
    <row r="80" spans="2:5">
      <c r="B80" s="109"/>
      <c r="C80" s="110"/>
      <c r="D80" s="102"/>
      <c r="E80" s="102"/>
    </row>
    <row r="81" spans="2:5">
      <c r="B81" s="109"/>
      <c r="C81" s="110"/>
      <c r="D81" s="102"/>
      <c r="E81" s="102"/>
    </row>
    <row r="82" spans="2:5">
      <c r="B82" s="109"/>
      <c r="C82" s="110"/>
      <c r="D82" s="102"/>
      <c r="E82" s="102"/>
    </row>
    <row r="83" spans="2:5">
      <c r="B83" s="109"/>
      <c r="C83" s="110"/>
      <c r="D83" s="102"/>
      <c r="E83" s="102"/>
    </row>
    <row r="84" spans="2:5">
      <c r="B84" s="109"/>
      <c r="C84" s="110"/>
      <c r="D84" s="102"/>
      <c r="E84" s="102"/>
    </row>
    <row r="85" spans="2:5">
      <c r="B85" s="109"/>
      <c r="C85" s="110"/>
      <c r="D85" s="102"/>
      <c r="E85" s="102"/>
    </row>
    <row r="86" spans="2:5">
      <c r="B86" s="109"/>
      <c r="C86" s="110"/>
      <c r="D86" s="102"/>
      <c r="E86" s="102"/>
    </row>
    <row r="87" spans="2:5">
      <c r="B87" s="109"/>
      <c r="C87" s="110"/>
      <c r="D87" s="102"/>
      <c r="E87" s="102"/>
    </row>
    <row r="88" spans="2:5">
      <c r="B88" s="109"/>
      <c r="C88" s="110"/>
      <c r="D88" s="102"/>
      <c r="E88" s="102"/>
    </row>
    <row r="89" spans="2:5">
      <c r="B89" s="109"/>
      <c r="C89" s="110"/>
      <c r="D89" s="102"/>
      <c r="E89" s="102"/>
    </row>
    <row r="90" spans="2:5">
      <c r="B90" s="109"/>
      <c r="C90" s="110"/>
      <c r="D90" s="102"/>
      <c r="E90" s="102"/>
    </row>
    <row r="91" spans="2:5">
      <c r="B91" s="109"/>
      <c r="C91" s="110"/>
      <c r="D91" s="102"/>
      <c r="E91" s="102"/>
    </row>
    <row r="92" spans="2:5">
      <c r="B92" s="109"/>
      <c r="C92" s="110"/>
      <c r="D92" s="102"/>
      <c r="E92" s="102"/>
    </row>
    <row r="93" spans="2:5">
      <c r="B93" s="109"/>
      <c r="C93" s="110"/>
      <c r="D93" s="102"/>
      <c r="E93" s="102"/>
    </row>
    <row r="94" spans="2:5">
      <c r="B94" s="109"/>
      <c r="C94" s="110"/>
      <c r="D94" s="102"/>
      <c r="E94" s="102"/>
    </row>
    <row r="95" spans="2:5">
      <c r="B95" s="109"/>
      <c r="C95" s="110"/>
      <c r="D95" s="102"/>
      <c r="E95" s="102"/>
    </row>
    <row r="96" spans="2:5">
      <c r="B96" s="109"/>
      <c r="C96" s="110"/>
      <c r="D96" s="102"/>
      <c r="E96" s="102"/>
    </row>
    <row r="97" spans="2:5">
      <c r="B97" s="109"/>
      <c r="C97" s="110"/>
      <c r="D97" s="102"/>
      <c r="E97" s="102"/>
    </row>
    <row r="98" spans="2:5">
      <c r="B98" s="109"/>
      <c r="C98" s="110"/>
      <c r="D98" s="102"/>
      <c r="E98" s="102"/>
    </row>
    <row r="99" spans="2:5">
      <c r="B99" s="109"/>
      <c r="C99" s="110"/>
      <c r="D99" s="102"/>
      <c r="E99" s="102"/>
    </row>
    <row r="100" spans="2:5">
      <c r="B100" s="109"/>
      <c r="C100" s="110"/>
      <c r="D100" s="102"/>
      <c r="E100" s="102"/>
    </row>
    <row r="101" spans="2:5">
      <c r="B101" s="109"/>
      <c r="C101" s="110"/>
      <c r="D101" s="102"/>
      <c r="E101" s="102"/>
    </row>
    <row r="102" spans="2:5">
      <c r="B102" s="109"/>
      <c r="C102" s="110"/>
      <c r="D102" s="102"/>
      <c r="E102" s="102"/>
    </row>
    <row r="103" spans="2:5">
      <c r="B103" s="109"/>
      <c r="C103" s="110"/>
      <c r="D103" s="102"/>
      <c r="E103" s="102"/>
    </row>
    <row r="104" spans="2:5">
      <c r="B104" s="109"/>
      <c r="C104" s="110"/>
      <c r="D104" s="102"/>
      <c r="E104" s="102"/>
    </row>
    <row r="105" spans="2:5">
      <c r="B105" s="109"/>
      <c r="C105" s="110"/>
      <c r="D105" s="102"/>
      <c r="E105" s="102"/>
    </row>
    <row r="106" spans="2:5">
      <c r="B106" s="109"/>
      <c r="C106" s="110"/>
      <c r="D106" s="102"/>
      <c r="E106" s="102"/>
    </row>
    <row r="107" spans="2:5">
      <c r="B107" s="109"/>
      <c r="C107" s="110"/>
      <c r="D107" s="102"/>
      <c r="E107" s="102"/>
    </row>
    <row r="108" spans="2:5">
      <c r="B108" s="109"/>
      <c r="C108" s="110"/>
      <c r="D108" s="102"/>
      <c r="E108" s="102"/>
    </row>
    <row r="109" spans="2:5">
      <c r="B109" s="109"/>
      <c r="C109" s="110"/>
      <c r="D109" s="102"/>
      <c r="E109" s="102"/>
    </row>
    <row r="110" spans="2:5">
      <c r="B110" s="109"/>
      <c r="C110" s="110"/>
      <c r="D110" s="102"/>
      <c r="E110" s="102"/>
    </row>
    <row r="111" spans="2:5">
      <c r="B111" s="109"/>
      <c r="C111" s="110"/>
      <c r="D111" s="102"/>
      <c r="E111" s="102"/>
    </row>
    <row r="112" spans="2:5">
      <c r="B112" s="109"/>
      <c r="C112" s="110"/>
      <c r="D112" s="102"/>
      <c r="E112" s="102"/>
    </row>
    <row r="113" spans="2:5">
      <c r="B113" s="109"/>
      <c r="C113" s="110"/>
      <c r="D113" s="102"/>
      <c r="E113" s="102"/>
    </row>
    <row r="114" spans="2:5">
      <c r="B114" s="109"/>
      <c r="C114" s="110"/>
      <c r="D114" s="102"/>
      <c r="E114" s="102"/>
    </row>
    <row r="115" spans="2:5">
      <c r="B115" s="109"/>
      <c r="C115" s="110"/>
      <c r="D115" s="102"/>
      <c r="E115" s="102"/>
    </row>
    <row r="116" spans="2:5">
      <c r="B116" s="109"/>
      <c r="C116" s="110"/>
      <c r="D116" s="102"/>
      <c r="E116" s="102"/>
    </row>
    <row r="117" spans="2:5">
      <c r="B117" s="109"/>
      <c r="C117" s="110"/>
      <c r="D117" s="102"/>
      <c r="E117" s="102"/>
    </row>
    <row r="118" spans="2:5">
      <c r="B118" s="109"/>
      <c r="C118" s="110"/>
      <c r="D118" s="102"/>
      <c r="E118" s="102"/>
    </row>
    <row r="119" spans="2:5">
      <c r="B119" s="109"/>
      <c r="C119" s="110"/>
      <c r="D119" s="102"/>
      <c r="E119" s="102"/>
    </row>
    <row r="120" spans="2:5">
      <c r="B120" s="109"/>
      <c r="C120" s="110"/>
      <c r="D120" s="102"/>
      <c r="E120" s="102"/>
    </row>
    <row r="121" spans="2:5">
      <c r="B121" s="109"/>
      <c r="C121" s="110"/>
      <c r="D121" s="102"/>
      <c r="E121" s="102"/>
    </row>
    <row r="122" spans="2:5">
      <c r="B122" s="109"/>
      <c r="C122" s="110"/>
      <c r="D122" s="102"/>
      <c r="E122" s="102"/>
    </row>
    <row r="123" spans="2:5">
      <c r="B123" s="109"/>
      <c r="C123" s="110"/>
      <c r="D123" s="102"/>
      <c r="E123" s="102"/>
    </row>
    <row r="124" spans="2:5">
      <c r="B124" s="109"/>
      <c r="C124" s="110"/>
      <c r="D124" s="102"/>
      <c r="E124" s="102"/>
    </row>
    <row r="125" spans="2:5">
      <c r="B125" s="109"/>
      <c r="C125" s="110"/>
      <c r="D125" s="102"/>
      <c r="E125" s="102"/>
    </row>
    <row r="126" spans="2:5">
      <c r="B126" s="109"/>
      <c r="C126" s="110"/>
      <c r="D126" s="102"/>
      <c r="E126" s="102"/>
    </row>
    <row r="127" spans="2:5">
      <c r="B127" s="109"/>
      <c r="C127" s="110"/>
      <c r="D127" s="102"/>
      <c r="E127" s="102"/>
    </row>
    <row r="128" spans="2:5">
      <c r="B128" s="109"/>
      <c r="C128" s="110"/>
      <c r="D128" s="102"/>
      <c r="E128" s="102"/>
    </row>
    <row r="129" spans="2:5">
      <c r="B129" s="109"/>
      <c r="C129" s="110"/>
      <c r="D129" s="102"/>
      <c r="E129" s="102"/>
    </row>
    <row r="130" spans="2:5">
      <c r="B130" s="109"/>
      <c r="C130" s="110"/>
      <c r="D130" s="102"/>
      <c r="E130" s="102"/>
    </row>
    <row r="131" spans="2:5">
      <c r="B131" s="109"/>
      <c r="C131" s="110"/>
      <c r="D131" s="102"/>
      <c r="E131" s="102"/>
    </row>
    <row r="132" spans="2:5">
      <c r="B132" s="109"/>
      <c r="C132" s="110"/>
      <c r="D132" s="102"/>
      <c r="E132" s="102"/>
    </row>
    <row r="133" spans="2:5">
      <c r="B133" s="109"/>
      <c r="C133" s="110"/>
      <c r="D133" s="102"/>
      <c r="E133" s="102"/>
    </row>
    <row r="134" spans="2:5">
      <c r="B134" s="109"/>
      <c r="C134" s="110"/>
      <c r="D134" s="102"/>
      <c r="E134" s="102"/>
    </row>
    <row r="135" spans="2:5">
      <c r="B135" s="109"/>
      <c r="C135" s="110"/>
      <c r="D135" s="102"/>
      <c r="E135" s="102"/>
    </row>
    <row r="136" spans="2:5">
      <c r="B136" s="109"/>
      <c r="C136" s="110"/>
      <c r="D136" s="102"/>
      <c r="E136" s="102"/>
    </row>
    <row r="137" spans="2:5">
      <c r="B137" s="109"/>
      <c r="C137" s="110"/>
      <c r="D137" s="102"/>
      <c r="E137" s="102"/>
    </row>
    <row r="138" spans="2:5">
      <c r="B138" s="109"/>
      <c r="C138" s="110"/>
      <c r="D138" s="102"/>
      <c r="E138" s="102"/>
    </row>
    <row r="139" spans="2:5">
      <c r="B139" s="109"/>
      <c r="C139" s="110"/>
      <c r="D139" s="102"/>
      <c r="E139" s="102"/>
    </row>
    <row r="140" spans="2:5">
      <c r="B140" s="109"/>
      <c r="C140" s="110"/>
      <c r="D140" s="102"/>
      <c r="E140" s="102"/>
    </row>
    <row r="141" spans="2:5">
      <c r="B141" s="109"/>
      <c r="C141" s="110"/>
      <c r="D141" s="102"/>
      <c r="E141" s="102"/>
    </row>
    <row r="142" spans="2:5">
      <c r="B142" s="109"/>
      <c r="C142" s="110"/>
      <c r="D142" s="102"/>
      <c r="E142" s="102"/>
    </row>
    <row r="143" spans="2:5">
      <c r="B143" s="109"/>
      <c r="C143" s="110"/>
      <c r="D143" s="102"/>
      <c r="E143" s="102"/>
    </row>
    <row r="144" spans="2:5">
      <c r="B144" s="109"/>
      <c r="C144" s="110"/>
      <c r="D144" s="102"/>
      <c r="E144" s="102"/>
    </row>
    <row r="145" spans="2:5">
      <c r="B145" s="109"/>
      <c r="C145" s="110"/>
      <c r="D145" s="102"/>
      <c r="E145" s="102"/>
    </row>
    <row r="146" spans="2:5">
      <c r="B146" s="109"/>
      <c r="C146" s="110"/>
      <c r="D146" s="102"/>
      <c r="E146" s="102"/>
    </row>
    <row r="147" spans="2:5">
      <c r="B147" s="109"/>
      <c r="C147" s="110"/>
      <c r="D147" s="102"/>
      <c r="E147" s="102"/>
    </row>
    <row r="148" spans="2:5">
      <c r="B148" s="109"/>
      <c r="C148" s="110"/>
      <c r="D148" s="102"/>
      <c r="E148" s="102"/>
    </row>
    <row r="149" spans="2:5">
      <c r="B149" s="109"/>
      <c r="C149" s="110"/>
      <c r="D149" s="102"/>
      <c r="E149" s="102"/>
    </row>
    <row r="150" spans="2:5">
      <c r="B150" s="109"/>
      <c r="C150" s="110"/>
      <c r="D150" s="102"/>
      <c r="E150" s="102"/>
    </row>
    <row r="151" spans="2:5">
      <c r="B151" s="109"/>
      <c r="C151" s="110"/>
      <c r="D151" s="102"/>
      <c r="E151" s="102"/>
    </row>
    <row r="152" spans="2:5">
      <c r="B152" s="109"/>
      <c r="C152" s="110"/>
      <c r="D152" s="102"/>
      <c r="E152" s="102"/>
    </row>
    <row r="153" spans="2:5">
      <c r="B153" s="109"/>
      <c r="C153" s="110"/>
      <c r="D153" s="102"/>
      <c r="E153" s="102"/>
    </row>
    <row r="154" spans="2:5">
      <c r="B154" s="109"/>
      <c r="C154" s="110"/>
      <c r="D154" s="102"/>
      <c r="E154" s="102"/>
    </row>
    <row r="155" spans="2:5">
      <c r="B155" s="109"/>
      <c r="C155" s="110"/>
      <c r="D155" s="102"/>
      <c r="E155" s="102"/>
    </row>
    <row r="156" spans="2:5">
      <c r="B156" s="109"/>
      <c r="C156" s="110"/>
      <c r="D156" s="102"/>
      <c r="E156" s="102"/>
    </row>
    <row r="157" spans="2:5">
      <c r="B157" s="109"/>
      <c r="C157" s="110"/>
      <c r="D157" s="102"/>
      <c r="E157" s="102"/>
    </row>
    <row r="158" spans="2:5">
      <c r="B158" s="109"/>
      <c r="C158" s="110"/>
      <c r="D158" s="102"/>
      <c r="E158" s="102"/>
    </row>
    <row r="159" spans="2:5">
      <c r="B159" s="109"/>
      <c r="C159" s="110"/>
      <c r="D159" s="102"/>
      <c r="E159" s="102"/>
    </row>
    <row r="160" spans="2:5">
      <c r="B160" s="109"/>
      <c r="C160" s="110"/>
      <c r="D160" s="102"/>
      <c r="E160" s="102"/>
    </row>
    <row r="161" spans="2:5">
      <c r="B161" s="109"/>
      <c r="C161" s="110"/>
      <c r="D161" s="102"/>
      <c r="E161" s="102"/>
    </row>
    <row r="162" spans="2:5">
      <c r="B162" s="109"/>
      <c r="C162" s="110"/>
      <c r="D162" s="102"/>
      <c r="E162" s="102"/>
    </row>
    <row r="163" spans="2:5">
      <c r="B163" s="109"/>
      <c r="C163" s="110"/>
      <c r="D163" s="102"/>
      <c r="E163" s="102"/>
    </row>
    <row r="164" spans="2:5">
      <c r="B164" s="109"/>
      <c r="C164" s="110"/>
      <c r="D164" s="102"/>
      <c r="E164" s="102"/>
    </row>
    <row r="165" spans="2:5">
      <c r="B165" s="109"/>
      <c r="C165" s="110"/>
      <c r="D165" s="102"/>
      <c r="E165" s="102"/>
    </row>
    <row r="166" spans="2:5">
      <c r="B166" s="109"/>
      <c r="C166" s="110"/>
      <c r="D166" s="102"/>
      <c r="E166" s="102"/>
    </row>
    <row r="167" spans="2:5">
      <c r="B167" s="109"/>
      <c r="C167" s="110"/>
      <c r="D167" s="102"/>
      <c r="E167" s="102"/>
    </row>
    <row r="168" spans="2:5">
      <c r="B168" s="109"/>
      <c r="C168" s="110"/>
      <c r="D168" s="102"/>
      <c r="E168" s="102"/>
    </row>
    <row r="169" spans="2:5">
      <c r="B169" s="109"/>
      <c r="C169" s="110"/>
      <c r="D169" s="102"/>
      <c r="E169" s="102"/>
    </row>
    <row r="170" spans="2:5">
      <c r="B170" s="109"/>
      <c r="C170" s="110"/>
      <c r="D170" s="102"/>
      <c r="E170" s="102"/>
    </row>
    <row r="171" spans="2:5">
      <c r="B171" s="109"/>
      <c r="C171" s="110"/>
      <c r="D171" s="102"/>
      <c r="E171" s="102"/>
    </row>
    <row r="172" spans="2:5">
      <c r="B172" s="109"/>
      <c r="C172" s="110"/>
      <c r="D172" s="102"/>
      <c r="E172" s="102"/>
    </row>
    <row r="173" spans="2:5">
      <c r="B173" s="109"/>
      <c r="C173" s="110"/>
      <c r="D173" s="102"/>
      <c r="E173" s="102"/>
    </row>
    <row r="174" spans="2:5">
      <c r="B174" s="109"/>
      <c r="C174" s="110"/>
      <c r="D174" s="102"/>
      <c r="E174" s="102"/>
    </row>
    <row r="175" spans="2:5">
      <c r="B175" s="109"/>
      <c r="C175" s="110"/>
      <c r="D175" s="102"/>
      <c r="E175" s="102"/>
    </row>
    <row r="176" spans="2:5">
      <c r="B176" s="109"/>
      <c r="C176" s="110"/>
      <c r="D176" s="102"/>
      <c r="E176" s="102"/>
    </row>
    <row r="177" spans="2:5">
      <c r="B177" s="109"/>
      <c r="C177" s="109"/>
      <c r="D177" s="102"/>
      <c r="E177" s="102"/>
    </row>
    <row r="178" spans="2:5">
      <c r="B178" s="109"/>
      <c r="C178" s="109"/>
      <c r="D178" s="102"/>
      <c r="E178" s="102"/>
    </row>
    <row r="179" spans="2:5">
      <c r="B179" s="109"/>
      <c r="C179" s="109"/>
      <c r="D179" s="102"/>
      <c r="E179" s="102"/>
    </row>
    <row r="180" spans="2:5">
      <c r="B180" s="109"/>
      <c r="C180" s="109"/>
      <c r="D180" s="102"/>
      <c r="E180" s="102"/>
    </row>
    <row r="181" spans="2:5">
      <c r="B181" s="109"/>
      <c r="C181" s="109"/>
      <c r="D181" s="102"/>
      <c r="E181" s="102"/>
    </row>
    <row r="182" spans="2:5">
      <c r="B182" s="109"/>
      <c r="C182" s="109"/>
      <c r="D182" s="102"/>
      <c r="E182" s="102"/>
    </row>
    <row r="183" spans="2:5">
      <c r="B183" s="109"/>
      <c r="C183" s="109"/>
      <c r="D183" s="102"/>
      <c r="E183" s="102"/>
    </row>
    <row r="184" spans="2:5">
      <c r="B184" s="109"/>
      <c r="C184" s="109"/>
      <c r="D184" s="102"/>
      <c r="E184" s="102"/>
    </row>
    <row r="185" spans="2:5">
      <c r="B185" s="109"/>
      <c r="C185" s="109"/>
      <c r="D185" s="102"/>
      <c r="E185" s="102"/>
    </row>
    <row r="186" spans="2:5">
      <c r="B186" s="109"/>
      <c r="C186" s="109"/>
      <c r="D186" s="102"/>
      <c r="E186" s="102"/>
    </row>
    <row r="187" spans="2:5">
      <c r="B187" s="109"/>
      <c r="C187" s="109"/>
      <c r="D187" s="102"/>
      <c r="E187" s="102"/>
    </row>
    <row r="188" spans="2:5">
      <c r="B188" s="109"/>
      <c r="C188" s="109"/>
      <c r="D188" s="102"/>
      <c r="E188" s="102"/>
    </row>
    <row r="189" spans="2:5">
      <c r="B189" s="109"/>
      <c r="C189" s="109"/>
      <c r="D189" s="102"/>
      <c r="E189" s="102"/>
    </row>
    <row r="190" spans="2:5">
      <c r="B190" s="109"/>
      <c r="C190" s="109"/>
      <c r="D190" s="102"/>
      <c r="E190" s="102"/>
    </row>
    <row r="191" spans="2:5">
      <c r="B191" s="109"/>
      <c r="C191" s="109"/>
      <c r="D191" s="102"/>
      <c r="E191" s="102"/>
    </row>
    <row r="192" spans="2:5">
      <c r="B192" s="109"/>
      <c r="C192" s="109"/>
      <c r="D192" s="102"/>
      <c r="E192" s="102"/>
    </row>
    <row r="193" spans="2:5">
      <c r="B193" s="109"/>
      <c r="C193" s="109"/>
      <c r="D193" s="102"/>
      <c r="E193" s="102"/>
    </row>
    <row r="194" spans="2:5">
      <c r="B194" s="109"/>
      <c r="C194" s="109"/>
      <c r="D194" s="102"/>
      <c r="E194" s="102"/>
    </row>
    <row r="195" spans="2:5">
      <c r="B195" s="109"/>
      <c r="C195" s="109"/>
      <c r="D195" s="102"/>
      <c r="E195" s="102"/>
    </row>
    <row r="196" spans="2:5">
      <c r="B196" s="109"/>
      <c r="C196" s="109"/>
      <c r="D196" s="102"/>
      <c r="E196" s="102"/>
    </row>
    <row r="197" spans="2:5">
      <c r="B197" s="109"/>
      <c r="C197" s="109"/>
      <c r="D197" s="102"/>
      <c r="E197" s="102"/>
    </row>
    <row r="198" spans="2:5">
      <c r="B198" s="109"/>
      <c r="C198" s="109"/>
      <c r="D198" s="102"/>
      <c r="E198" s="102"/>
    </row>
    <row r="199" spans="2:5">
      <c r="B199" s="109"/>
      <c r="C199" s="109"/>
      <c r="D199" s="102"/>
      <c r="E199" s="102"/>
    </row>
    <row r="200" spans="2:5">
      <c r="B200" s="109"/>
      <c r="C200" s="109"/>
      <c r="D200" s="102"/>
      <c r="E200" s="102"/>
    </row>
    <row r="201" spans="2:5">
      <c r="B201" s="109"/>
      <c r="C201" s="109"/>
      <c r="D201" s="102"/>
      <c r="E201" s="102"/>
    </row>
    <row r="202" spans="2:5">
      <c r="B202" s="109"/>
      <c r="C202" s="109"/>
      <c r="D202" s="102"/>
      <c r="E202" s="102"/>
    </row>
    <row r="203" spans="2:5">
      <c r="B203" s="109"/>
      <c r="C203" s="109"/>
      <c r="D203" s="102"/>
      <c r="E203" s="102"/>
    </row>
    <row r="204" spans="2:5">
      <c r="B204" s="109"/>
      <c r="C204" s="109"/>
      <c r="D204" s="102"/>
      <c r="E204" s="102"/>
    </row>
    <row r="205" spans="2:5">
      <c r="B205" s="109"/>
      <c r="C205" s="109"/>
      <c r="D205" s="102"/>
      <c r="E205" s="102"/>
    </row>
    <row r="206" spans="2:5">
      <c r="B206" s="109"/>
      <c r="C206" s="109"/>
      <c r="D206" s="102"/>
      <c r="E206" s="102"/>
    </row>
    <row r="207" spans="2:5">
      <c r="B207" s="109"/>
      <c r="C207" s="109"/>
      <c r="D207" s="102"/>
      <c r="E207" s="102"/>
    </row>
    <row r="208" spans="2:5">
      <c r="B208" s="109"/>
      <c r="C208" s="109"/>
      <c r="D208" s="102"/>
      <c r="E208" s="102"/>
    </row>
    <row r="209" spans="2:5">
      <c r="B209" s="109"/>
      <c r="C209" s="109"/>
      <c r="D209" s="102"/>
      <c r="E209" s="102"/>
    </row>
    <row r="210" spans="2:5">
      <c r="B210" s="109"/>
      <c r="C210" s="109"/>
      <c r="D210" s="102"/>
      <c r="E210" s="102"/>
    </row>
    <row r="211" spans="2:5">
      <c r="B211" s="109"/>
      <c r="C211" s="109"/>
      <c r="D211" s="102"/>
      <c r="E211" s="102"/>
    </row>
    <row r="212" spans="2:5">
      <c r="B212" s="109"/>
      <c r="C212" s="109"/>
      <c r="D212" s="102"/>
      <c r="E212" s="102"/>
    </row>
    <row r="213" spans="2:5">
      <c r="B213" s="109"/>
      <c r="C213" s="109"/>
      <c r="D213" s="102"/>
      <c r="E213" s="102"/>
    </row>
    <row r="214" spans="2:5">
      <c r="B214" s="109"/>
      <c r="C214" s="109"/>
      <c r="D214" s="102"/>
      <c r="E214" s="102"/>
    </row>
    <row r="215" spans="2:5">
      <c r="B215" s="109"/>
      <c r="C215" s="109"/>
      <c r="D215" s="102"/>
      <c r="E215" s="102"/>
    </row>
    <row r="216" spans="2:5">
      <c r="B216" s="109"/>
      <c r="C216" s="109"/>
      <c r="D216" s="102"/>
      <c r="E216" s="102"/>
    </row>
    <row r="217" spans="2:5">
      <c r="B217" s="109"/>
      <c r="C217" s="109"/>
      <c r="D217" s="102"/>
      <c r="E217" s="102"/>
    </row>
    <row r="218" spans="2:5">
      <c r="B218" s="109"/>
      <c r="C218" s="109"/>
      <c r="D218" s="102"/>
      <c r="E218" s="102"/>
    </row>
    <row r="219" spans="2:5">
      <c r="B219" s="109"/>
      <c r="C219" s="109"/>
      <c r="D219" s="102"/>
      <c r="E219" s="102"/>
    </row>
    <row r="220" spans="2:5">
      <c r="B220" s="109"/>
      <c r="C220" s="109"/>
      <c r="D220" s="102"/>
      <c r="E220" s="102"/>
    </row>
    <row r="221" spans="2:5">
      <c r="B221" s="109"/>
      <c r="C221" s="109"/>
      <c r="D221" s="102"/>
      <c r="E221" s="102"/>
    </row>
    <row r="222" spans="2:5">
      <c r="B222" s="109"/>
      <c r="C222" s="109"/>
      <c r="D222" s="102"/>
      <c r="E222" s="102"/>
    </row>
    <row r="223" spans="2:5">
      <c r="B223" s="109"/>
      <c r="C223" s="109"/>
      <c r="D223" s="102"/>
      <c r="E223" s="102"/>
    </row>
    <row r="224" spans="2:5">
      <c r="B224" s="109"/>
      <c r="C224" s="109"/>
      <c r="D224" s="102"/>
      <c r="E224" s="102"/>
    </row>
    <row r="225" spans="2:5">
      <c r="B225" s="109"/>
      <c r="C225" s="109"/>
      <c r="D225" s="102"/>
      <c r="E225" s="102"/>
    </row>
    <row r="226" spans="2:5">
      <c r="B226" s="109"/>
      <c r="C226" s="109"/>
    </row>
    <row r="227" spans="2:5">
      <c r="B227" s="109"/>
      <c r="C227" s="109"/>
    </row>
    <row r="228" spans="2:5">
      <c r="B228" s="109"/>
      <c r="C228" s="109"/>
    </row>
    <row r="229" spans="2:5">
      <c r="B229" s="109"/>
      <c r="C229" s="109"/>
    </row>
    <row r="230" spans="2:5">
      <c r="B230" s="109"/>
      <c r="C230" s="109"/>
    </row>
    <row r="231" spans="2:5">
      <c r="B231" s="109"/>
      <c r="C231" s="109"/>
    </row>
    <row r="232" spans="2:5">
      <c r="B232" s="109"/>
      <c r="C232" s="109"/>
    </row>
    <row r="233" spans="2:5">
      <c r="B233" s="109"/>
      <c r="C233" s="109"/>
    </row>
    <row r="234" spans="2:5">
      <c r="B234" s="109"/>
      <c r="C234" s="109"/>
    </row>
    <row r="235" spans="2:5">
      <c r="B235" s="109"/>
      <c r="C235" s="109"/>
    </row>
    <row r="236" spans="2:5">
      <c r="B236" s="109"/>
      <c r="C236" s="109"/>
    </row>
    <row r="237" spans="2:5">
      <c r="B237" s="109"/>
      <c r="C237" s="109"/>
    </row>
    <row r="238" spans="2:5">
      <c r="B238" s="109"/>
      <c r="C238" s="109"/>
    </row>
    <row r="239" spans="2:5">
      <c r="B239" s="109"/>
      <c r="C239" s="109"/>
    </row>
    <row r="240" spans="2:5">
      <c r="B240" s="109"/>
      <c r="C240" s="109"/>
    </row>
    <row r="241" spans="2:3">
      <c r="B241" s="109"/>
      <c r="C241" s="109"/>
    </row>
    <row r="242" spans="2:3">
      <c r="B242" s="109"/>
      <c r="C242" s="109"/>
    </row>
    <row r="243" spans="2:3">
      <c r="B243" s="109"/>
      <c r="C243" s="109"/>
    </row>
    <row r="244" spans="2:3">
      <c r="B244" s="109"/>
      <c r="C244" s="109"/>
    </row>
    <row r="245" spans="2:3">
      <c r="B245" s="109"/>
      <c r="C245" s="109"/>
    </row>
    <row r="246" spans="2:3">
      <c r="B246" s="109"/>
      <c r="C246" s="109"/>
    </row>
    <row r="247" spans="2:3">
      <c r="B247" s="109"/>
      <c r="C247" s="109"/>
    </row>
    <row r="248" spans="2:3">
      <c r="B248" s="109"/>
      <c r="C248" s="109"/>
    </row>
    <row r="249" spans="2:3">
      <c r="B249" s="109"/>
      <c r="C249" s="109"/>
    </row>
    <row r="250" spans="2:3">
      <c r="B250" s="109"/>
      <c r="C250" s="109"/>
    </row>
    <row r="251" spans="2:3">
      <c r="B251" s="109"/>
      <c r="C251" s="109"/>
    </row>
    <row r="252" spans="2:3">
      <c r="B252" s="109"/>
      <c r="C252" s="109"/>
    </row>
    <row r="253" spans="2:3">
      <c r="B253" s="109"/>
      <c r="C253" s="109"/>
    </row>
    <row r="254" spans="2:3">
      <c r="B254" s="109"/>
      <c r="C254" s="109"/>
    </row>
    <row r="255" spans="2:3">
      <c r="B255" s="109"/>
      <c r="C255" s="109"/>
    </row>
    <row r="256" spans="2:3">
      <c r="B256" s="109"/>
      <c r="C256" s="109"/>
    </row>
    <row r="257" spans="2:3">
      <c r="B257" s="109"/>
      <c r="C257" s="109"/>
    </row>
    <row r="258" spans="2:3">
      <c r="B258" s="109"/>
      <c r="C258" s="109"/>
    </row>
    <row r="259" spans="2:3">
      <c r="B259" s="109"/>
      <c r="C259" s="109"/>
    </row>
    <row r="260" spans="2:3">
      <c r="B260" s="109"/>
      <c r="C260" s="109"/>
    </row>
    <row r="261" spans="2:3">
      <c r="B261" s="109"/>
      <c r="C261" s="109"/>
    </row>
    <row r="262" spans="2:3">
      <c r="B262" s="109"/>
      <c r="C262" s="109"/>
    </row>
    <row r="263" spans="2:3">
      <c r="B263" s="109"/>
      <c r="C263" s="109"/>
    </row>
    <row r="264" spans="2:3">
      <c r="B264" s="109"/>
      <c r="C264" s="109"/>
    </row>
    <row r="265" spans="2:3">
      <c r="B265" s="109"/>
      <c r="C265" s="109"/>
    </row>
    <row r="266" spans="2:3">
      <c r="B266" s="109"/>
      <c r="C266" s="109"/>
    </row>
    <row r="267" spans="2:3">
      <c r="B267" s="109"/>
      <c r="C267" s="109"/>
    </row>
    <row r="268" spans="2:3">
      <c r="B268" s="109"/>
      <c r="C268" s="109"/>
    </row>
  </sheetData>
  <mergeCells count="2">
    <mergeCell ref="A8:C8"/>
    <mergeCell ref="A9:B9"/>
  </mergeCells>
  <pageMargins left="0.7" right="0.7" top="0.75" bottom="0.75" header="0.3" footer="0.3"/>
  <pageSetup paperSize="9" scale="5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0"/>
  <sheetViews>
    <sheetView workbookViewId="0">
      <selection activeCell="C4" sqref="C4"/>
    </sheetView>
  </sheetViews>
  <sheetFormatPr defaultRowHeight="15"/>
  <cols>
    <col min="1" max="1" width="8" customWidth="1"/>
    <col min="2" max="2" width="51.42578125" customWidth="1"/>
    <col min="3" max="3" width="37.28515625" style="112" customWidth="1"/>
    <col min="4" max="4" width="11.7109375" customWidth="1"/>
    <col min="5" max="5" width="8.42578125" customWidth="1"/>
    <col min="6" max="6" width="13.7109375" bestFit="1" customWidth="1"/>
    <col min="7" max="7" width="14" customWidth="1"/>
    <col min="8" max="8" width="14.7109375" customWidth="1"/>
    <col min="9" max="9" width="10.140625" bestFit="1" customWidth="1"/>
    <col min="12" max="12" width="10.140625" bestFit="1" customWidth="1"/>
    <col min="14" max="14" width="11.7109375" bestFit="1" customWidth="1"/>
    <col min="257" max="257" width="56.5703125" customWidth="1"/>
    <col min="258" max="258" width="16.140625" customWidth="1"/>
    <col min="259" max="259" width="25.140625" customWidth="1"/>
    <col min="260" max="260" width="11.7109375" customWidth="1"/>
    <col min="261" max="261" width="8.42578125" customWidth="1"/>
    <col min="262" max="262" width="13.7109375" bestFit="1" customWidth="1"/>
    <col min="263" max="263" width="14" customWidth="1"/>
    <col min="264" max="264" width="14.7109375" customWidth="1"/>
    <col min="265" max="265" width="10.140625" bestFit="1" customWidth="1"/>
    <col min="268" max="268" width="10.140625" bestFit="1" customWidth="1"/>
    <col min="270" max="270" width="11.7109375" bestFit="1" customWidth="1"/>
    <col min="513" max="513" width="56.5703125" customWidth="1"/>
    <col min="514" max="514" width="16.140625" customWidth="1"/>
    <col min="515" max="515" width="25.140625" customWidth="1"/>
    <col min="516" max="516" width="11.7109375" customWidth="1"/>
    <col min="517" max="517" width="8.42578125" customWidth="1"/>
    <col min="518" max="518" width="13.7109375" bestFit="1" customWidth="1"/>
    <col min="519" max="519" width="14" customWidth="1"/>
    <col min="520" max="520" width="14.7109375" customWidth="1"/>
    <col min="521" max="521" width="10.140625" bestFit="1" customWidth="1"/>
    <col min="524" max="524" width="10.140625" bestFit="1" customWidth="1"/>
    <col min="526" max="526" width="11.7109375" bestFit="1" customWidth="1"/>
    <col min="769" max="769" width="56.5703125" customWidth="1"/>
    <col min="770" max="770" width="16.140625" customWidth="1"/>
    <col min="771" max="771" width="25.140625" customWidth="1"/>
    <col min="772" max="772" width="11.7109375" customWidth="1"/>
    <col min="773" max="773" width="8.42578125" customWidth="1"/>
    <col min="774" max="774" width="13.7109375" bestFit="1" customWidth="1"/>
    <col min="775" max="775" width="14" customWidth="1"/>
    <col min="776" max="776" width="14.7109375" customWidth="1"/>
    <col min="777" max="777" width="10.140625" bestFit="1" customWidth="1"/>
    <col min="780" max="780" width="10.140625" bestFit="1" customWidth="1"/>
    <col min="782" max="782" width="11.7109375" bestFit="1" customWidth="1"/>
    <col min="1025" max="1025" width="56.5703125" customWidth="1"/>
    <col min="1026" max="1026" width="16.140625" customWidth="1"/>
    <col min="1027" max="1027" width="25.140625" customWidth="1"/>
    <col min="1028" max="1028" width="11.7109375" customWidth="1"/>
    <col min="1029" max="1029" width="8.42578125" customWidth="1"/>
    <col min="1030" max="1030" width="13.7109375" bestFit="1" customWidth="1"/>
    <col min="1031" max="1031" width="14" customWidth="1"/>
    <col min="1032" max="1032" width="14.7109375" customWidth="1"/>
    <col min="1033" max="1033" width="10.140625" bestFit="1" customWidth="1"/>
    <col min="1036" max="1036" width="10.140625" bestFit="1" customWidth="1"/>
    <col min="1038" max="1038" width="11.7109375" bestFit="1" customWidth="1"/>
    <col min="1281" max="1281" width="56.5703125" customWidth="1"/>
    <col min="1282" max="1282" width="16.140625" customWidth="1"/>
    <col min="1283" max="1283" width="25.140625" customWidth="1"/>
    <col min="1284" max="1284" width="11.7109375" customWidth="1"/>
    <col min="1285" max="1285" width="8.42578125" customWidth="1"/>
    <col min="1286" max="1286" width="13.7109375" bestFit="1" customWidth="1"/>
    <col min="1287" max="1287" width="14" customWidth="1"/>
    <col min="1288" max="1288" width="14.7109375" customWidth="1"/>
    <col min="1289" max="1289" width="10.140625" bestFit="1" customWidth="1"/>
    <col min="1292" max="1292" width="10.140625" bestFit="1" customWidth="1"/>
    <col min="1294" max="1294" width="11.7109375" bestFit="1" customWidth="1"/>
    <col min="1537" max="1537" width="56.5703125" customWidth="1"/>
    <col min="1538" max="1538" width="16.140625" customWidth="1"/>
    <col min="1539" max="1539" width="25.140625" customWidth="1"/>
    <col min="1540" max="1540" width="11.7109375" customWidth="1"/>
    <col min="1541" max="1541" width="8.42578125" customWidth="1"/>
    <col min="1542" max="1542" width="13.7109375" bestFit="1" customWidth="1"/>
    <col min="1543" max="1543" width="14" customWidth="1"/>
    <col min="1544" max="1544" width="14.7109375" customWidth="1"/>
    <col min="1545" max="1545" width="10.140625" bestFit="1" customWidth="1"/>
    <col min="1548" max="1548" width="10.140625" bestFit="1" customWidth="1"/>
    <col min="1550" max="1550" width="11.7109375" bestFit="1" customWidth="1"/>
    <col min="1793" max="1793" width="56.5703125" customWidth="1"/>
    <col min="1794" max="1794" width="16.140625" customWidth="1"/>
    <col min="1795" max="1795" width="25.140625" customWidth="1"/>
    <col min="1796" max="1796" width="11.7109375" customWidth="1"/>
    <col min="1797" max="1797" width="8.42578125" customWidth="1"/>
    <col min="1798" max="1798" width="13.7109375" bestFit="1" customWidth="1"/>
    <col min="1799" max="1799" width="14" customWidth="1"/>
    <col min="1800" max="1800" width="14.7109375" customWidth="1"/>
    <col min="1801" max="1801" width="10.140625" bestFit="1" customWidth="1"/>
    <col min="1804" max="1804" width="10.140625" bestFit="1" customWidth="1"/>
    <col min="1806" max="1806" width="11.7109375" bestFit="1" customWidth="1"/>
    <col min="2049" max="2049" width="56.5703125" customWidth="1"/>
    <col min="2050" max="2050" width="16.140625" customWidth="1"/>
    <col min="2051" max="2051" width="25.140625" customWidth="1"/>
    <col min="2052" max="2052" width="11.7109375" customWidth="1"/>
    <col min="2053" max="2053" width="8.42578125" customWidth="1"/>
    <col min="2054" max="2054" width="13.7109375" bestFit="1" customWidth="1"/>
    <col min="2055" max="2055" width="14" customWidth="1"/>
    <col min="2056" max="2056" width="14.7109375" customWidth="1"/>
    <col min="2057" max="2057" width="10.140625" bestFit="1" customWidth="1"/>
    <col min="2060" max="2060" width="10.140625" bestFit="1" customWidth="1"/>
    <col min="2062" max="2062" width="11.7109375" bestFit="1" customWidth="1"/>
    <col min="2305" max="2305" width="56.5703125" customWidth="1"/>
    <col min="2306" max="2306" width="16.140625" customWidth="1"/>
    <col min="2307" max="2307" width="25.140625" customWidth="1"/>
    <col min="2308" max="2308" width="11.7109375" customWidth="1"/>
    <col min="2309" max="2309" width="8.42578125" customWidth="1"/>
    <col min="2310" max="2310" width="13.7109375" bestFit="1" customWidth="1"/>
    <col min="2311" max="2311" width="14" customWidth="1"/>
    <col min="2312" max="2312" width="14.7109375" customWidth="1"/>
    <col min="2313" max="2313" width="10.140625" bestFit="1" customWidth="1"/>
    <col min="2316" max="2316" width="10.140625" bestFit="1" customWidth="1"/>
    <col min="2318" max="2318" width="11.7109375" bestFit="1" customWidth="1"/>
    <col min="2561" max="2561" width="56.5703125" customWidth="1"/>
    <col min="2562" max="2562" width="16.140625" customWidth="1"/>
    <col min="2563" max="2563" width="25.140625" customWidth="1"/>
    <col min="2564" max="2564" width="11.7109375" customWidth="1"/>
    <col min="2565" max="2565" width="8.42578125" customWidth="1"/>
    <col min="2566" max="2566" width="13.7109375" bestFit="1" customWidth="1"/>
    <col min="2567" max="2567" width="14" customWidth="1"/>
    <col min="2568" max="2568" width="14.7109375" customWidth="1"/>
    <col min="2569" max="2569" width="10.140625" bestFit="1" customWidth="1"/>
    <col min="2572" max="2572" width="10.140625" bestFit="1" customWidth="1"/>
    <col min="2574" max="2574" width="11.7109375" bestFit="1" customWidth="1"/>
    <col min="2817" max="2817" width="56.5703125" customWidth="1"/>
    <col min="2818" max="2818" width="16.140625" customWidth="1"/>
    <col min="2819" max="2819" width="25.140625" customWidth="1"/>
    <col min="2820" max="2820" width="11.7109375" customWidth="1"/>
    <col min="2821" max="2821" width="8.42578125" customWidth="1"/>
    <col min="2822" max="2822" width="13.7109375" bestFit="1" customWidth="1"/>
    <col min="2823" max="2823" width="14" customWidth="1"/>
    <col min="2824" max="2824" width="14.7109375" customWidth="1"/>
    <col min="2825" max="2825" width="10.140625" bestFit="1" customWidth="1"/>
    <col min="2828" max="2828" width="10.140625" bestFit="1" customWidth="1"/>
    <col min="2830" max="2830" width="11.7109375" bestFit="1" customWidth="1"/>
    <col min="3073" max="3073" width="56.5703125" customWidth="1"/>
    <col min="3074" max="3074" width="16.140625" customWidth="1"/>
    <col min="3075" max="3075" width="25.140625" customWidth="1"/>
    <col min="3076" max="3076" width="11.7109375" customWidth="1"/>
    <col min="3077" max="3077" width="8.42578125" customWidth="1"/>
    <col min="3078" max="3078" width="13.7109375" bestFit="1" customWidth="1"/>
    <col min="3079" max="3079" width="14" customWidth="1"/>
    <col min="3080" max="3080" width="14.7109375" customWidth="1"/>
    <col min="3081" max="3081" width="10.140625" bestFit="1" customWidth="1"/>
    <col min="3084" max="3084" width="10.140625" bestFit="1" customWidth="1"/>
    <col min="3086" max="3086" width="11.7109375" bestFit="1" customWidth="1"/>
    <col min="3329" max="3329" width="56.5703125" customWidth="1"/>
    <col min="3330" max="3330" width="16.140625" customWidth="1"/>
    <col min="3331" max="3331" width="25.140625" customWidth="1"/>
    <col min="3332" max="3332" width="11.7109375" customWidth="1"/>
    <col min="3333" max="3333" width="8.42578125" customWidth="1"/>
    <col min="3334" max="3334" width="13.7109375" bestFit="1" customWidth="1"/>
    <col min="3335" max="3335" width="14" customWidth="1"/>
    <col min="3336" max="3336" width="14.7109375" customWidth="1"/>
    <col min="3337" max="3337" width="10.140625" bestFit="1" customWidth="1"/>
    <col min="3340" max="3340" width="10.140625" bestFit="1" customWidth="1"/>
    <col min="3342" max="3342" width="11.7109375" bestFit="1" customWidth="1"/>
    <col min="3585" max="3585" width="56.5703125" customWidth="1"/>
    <col min="3586" max="3586" width="16.140625" customWidth="1"/>
    <col min="3587" max="3587" width="25.140625" customWidth="1"/>
    <col min="3588" max="3588" width="11.7109375" customWidth="1"/>
    <col min="3589" max="3589" width="8.42578125" customWidth="1"/>
    <col min="3590" max="3590" width="13.7109375" bestFit="1" customWidth="1"/>
    <col min="3591" max="3591" width="14" customWidth="1"/>
    <col min="3592" max="3592" width="14.7109375" customWidth="1"/>
    <col min="3593" max="3593" width="10.140625" bestFit="1" customWidth="1"/>
    <col min="3596" max="3596" width="10.140625" bestFit="1" customWidth="1"/>
    <col min="3598" max="3598" width="11.7109375" bestFit="1" customWidth="1"/>
    <col min="3841" max="3841" width="56.5703125" customWidth="1"/>
    <col min="3842" max="3842" width="16.140625" customWidth="1"/>
    <col min="3843" max="3843" width="25.140625" customWidth="1"/>
    <col min="3844" max="3844" width="11.7109375" customWidth="1"/>
    <col min="3845" max="3845" width="8.42578125" customWidth="1"/>
    <col min="3846" max="3846" width="13.7109375" bestFit="1" customWidth="1"/>
    <col min="3847" max="3847" width="14" customWidth="1"/>
    <col min="3848" max="3848" width="14.7109375" customWidth="1"/>
    <col min="3849" max="3849" width="10.140625" bestFit="1" customWidth="1"/>
    <col min="3852" max="3852" width="10.140625" bestFit="1" customWidth="1"/>
    <col min="3854" max="3854" width="11.7109375" bestFit="1" customWidth="1"/>
    <col min="4097" max="4097" width="56.5703125" customWidth="1"/>
    <col min="4098" max="4098" width="16.140625" customWidth="1"/>
    <col min="4099" max="4099" width="25.140625" customWidth="1"/>
    <col min="4100" max="4100" width="11.7109375" customWidth="1"/>
    <col min="4101" max="4101" width="8.42578125" customWidth="1"/>
    <col min="4102" max="4102" width="13.7109375" bestFit="1" customWidth="1"/>
    <col min="4103" max="4103" width="14" customWidth="1"/>
    <col min="4104" max="4104" width="14.7109375" customWidth="1"/>
    <col min="4105" max="4105" width="10.140625" bestFit="1" customWidth="1"/>
    <col min="4108" max="4108" width="10.140625" bestFit="1" customWidth="1"/>
    <col min="4110" max="4110" width="11.7109375" bestFit="1" customWidth="1"/>
    <col min="4353" max="4353" width="56.5703125" customWidth="1"/>
    <col min="4354" max="4354" width="16.140625" customWidth="1"/>
    <col min="4355" max="4355" width="25.140625" customWidth="1"/>
    <col min="4356" max="4356" width="11.7109375" customWidth="1"/>
    <col min="4357" max="4357" width="8.42578125" customWidth="1"/>
    <col min="4358" max="4358" width="13.7109375" bestFit="1" customWidth="1"/>
    <col min="4359" max="4359" width="14" customWidth="1"/>
    <col min="4360" max="4360" width="14.7109375" customWidth="1"/>
    <col min="4361" max="4361" width="10.140625" bestFit="1" customWidth="1"/>
    <col min="4364" max="4364" width="10.140625" bestFit="1" customWidth="1"/>
    <col min="4366" max="4366" width="11.7109375" bestFit="1" customWidth="1"/>
    <col min="4609" max="4609" width="56.5703125" customWidth="1"/>
    <col min="4610" max="4610" width="16.140625" customWidth="1"/>
    <col min="4611" max="4611" width="25.140625" customWidth="1"/>
    <col min="4612" max="4612" width="11.7109375" customWidth="1"/>
    <col min="4613" max="4613" width="8.42578125" customWidth="1"/>
    <col min="4614" max="4614" width="13.7109375" bestFit="1" customWidth="1"/>
    <col min="4615" max="4615" width="14" customWidth="1"/>
    <col min="4616" max="4616" width="14.7109375" customWidth="1"/>
    <col min="4617" max="4617" width="10.140625" bestFit="1" customWidth="1"/>
    <col min="4620" max="4620" width="10.140625" bestFit="1" customWidth="1"/>
    <col min="4622" max="4622" width="11.7109375" bestFit="1" customWidth="1"/>
    <col min="4865" max="4865" width="56.5703125" customWidth="1"/>
    <col min="4866" max="4866" width="16.140625" customWidth="1"/>
    <col min="4867" max="4867" width="25.140625" customWidth="1"/>
    <col min="4868" max="4868" width="11.7109375" customWidth="1"/>
    <col min="4869" max="4869" width="8.42578125" customWidth="1"/>
    <col min="4870" max="4870" width="13.7109375" bestFit="1" customWidth="1"/>
    <col min="4871" max="4871" width="14" customWidth="1"/>
    <col min="4872" max="4872" width="14.7109375" customWidth="1"/>
    <col min="4873" max="4873" width="10.140625" bestFit="1" customWidth="1"/>
    <col min="4876" max="4876" width="10.140625" bestFit="1" customWidth="1"/>
    <col min="4878" max="4878" width="11.7109375" bestFit="1" customWidth="1"/>
    <col min="5121" max="5121" width="56.5703125" customWidth="1"/>
    <col min="5122" max="5122" width="16.140625" customWidth="1"/>
    <col min="5123" max="5123" width="25.140625" customWidth="1"/>
    <col min="5124" max="5124" width="11.7109375" customWidth="1"/>
    <col min="5125" max="5125" width="8.42578125" customWidth="1"/>
    <col min="5126" max="5126" width="13.7109375" bestFit="1" customWidth="1"/>
    <col min="5127" max="5127" width="14" customWidth="1"/>
    <col min="5128" max="5128" width="14.7109375" customWidth="1"/>
    <col min="5129" max="5129" width="10.140625" bestFit="1" customWidth="1"/>
    <col min="5132" max="5132" width="10.140625" bestFit="1" customWidth="1"/>
    <col min="5134" max="5134" width="11.7109375" bestFit="1" customWidth="1"/>
    <col min="5377" max="5377" width="56.5703125" customWidth="1"/>
    <col min="5378" max="5378" width="16.140625" customWidth="1"/>
    <col min="5379" max="5379" width="25.140625" customWidth="1"/>
    <col min="5380" max="5380" width="11.7109375" customWidth="1"/>
    <col min="5381" max="5381" width="8.42578125" customWidth="1"/>
    <col min="5382" max="5382" width="13.7109375" bestFit="1" customWidth="1"/>
    <col min="5383" max="5383" width="14" customWidth="1"/>
    <col min="5384" max="5384" width="14.7109375" customWidth="1"/>
    <col min="5385" max="5385" width="10.140625" bestFit="1" customWidth="1"/>
    <col min="5388" max="5388" width="10.140625" bestFit="1" customWidth="1"/>
    <col min="5390" max="5390" width="11.7109375" bestFit="1" customWidth="1"/>
    <col min="5633" max="5633" width="56.5703125" customWidth="1"/>
    <col min="5634" max="5634" width="16.140625" customWidth="1"/>
    <col min="5635" max="5635" width="25.140625" customWidth="1"/>
    <col min="5636" max="5636" width="11.7109375" customWidth="1"/>
    <col min="5637" max="5637" width="8.42578125" customWidth="1"/>
    <col min="5638" max="5638" width="13.7109375" bestFit="1" customWidth="1"/>
    <col min="5639" max="5639" width="14" customWidth="1"/>
    <col min="5640" max="5640" width="14.7109375" customWidth="1"/>
    <col min="5641" max="5641" width="10.140625" bestFit="1" customWidth="1"/>
    <col min="5644" max="5644" width="10.140625" bestFit="1" customWidth="1"/>
    <col min="5646" max="5646" width="11.7109375" bestFit="1" customWidth="1"/>
    <col min="5889" max="5889" width="56.5703125" customWidth="1"/>
    <col min="5890" max="5890" width="16.140625" customWidth="1"/>
    <col min="5891" max="5891" width="25.140625" customWidth="1"/>
    <col min="5892" max="5892" width="11.7109375" customWidth="1"/>
    <col min="5893" max="5893" width="8.42578125" customWidth="1"/>
    <col min="5894" max="5894" width="13.7109375" bestFit="1" customWidth="1"/>
    <col min="5895" max="5895" width="14" customWidth="1"/>
    <col min="5896" max="5896" width="14.7109375" customWidth="1"/>
    <col min="5897" max="5897" width="10.140625" bestFit="1" customWidth="1"/>
    <col min="5900" max="5900" width="10.140625" bestFit="1" customWidth="1"/>
    <col min="5902" max="5902" width="11.7109375" bestFit="1" customWidth="1"/>
    <col min="6145" max="6145" width="56.5703125" customWidth="1"/>
    <col min="6146" max="6146" width="16.140625" customWidth="1"/>
    <col min="6147" max="6147" width="25.140625" customWidth="1"/>
    <col min="6148" max="6148" width="11.7109375" customWidth="1"/>
    <col min="6149" max="6149" width="8.42578125" customWidth="1"/>
    <col min="6150" max="6150" width="13.7109375" bestFit="1" customWidth="1"/>
    <col min="6151" max="6151" width="14" customWidth="1"/>
    <col min="6152" max="6152" width="14.7109375" customWidth="1"/>
    <col min="6153" max="6153" width="10.140625" bestFit="1" customWidth="1"/>
    <col min="6156" max="6156" width="10.140625" bestFit="1" customWidth="1"/>
    <col min="6158" max="6158" width="11.7109375" bestFit="1" customWidth="1"/>
    <col min="6401" max="6401" width="56.5703125" customWidth="1"/>
    <col min="6402" max="6402" width="16.140625" customWidth="1"/>
    <col min="6403" max="6403" width="25.140625" customWidth="1"/>
    <col min="6404" max="6404" width="11.7109375" customWidth="1"/>
    <col min="6405" max="6405" width="8.42578125" customWidth="1"/>
    <col min="6406" max="6406" width="13.7109375" bestFit="1" customWidth="1"/>
    <col min="6407" max="6407" width="14" customWidth="1"/>
    <col min="6408" max="6408" width="14.7109375" customWidth="1"/>
    <col min="6409" max="6409" width="10.140625" bestFit="1" customWidth="1"/>
    <col min="6412" max="6412" width="10.140625" bestFit="1" customWidth="1"/>
    <col min="6414" max="6414" width="11.7109375" bestFit="1" customWidth="1"/>
    <col min="6657" max="6657" width="56.5703125" customWidth="1"/>
    <col min="6658" max="6658" width="16.140625" customWidth="1"/>
    <col min="6659" max="6659" width="25.140625" customWidth="1"/>
    <col min="6660" max="6660" width="11.7109375" customWidth="1"/>
    <col min="6661" max="6661" width="8.42578125" customWidth="1"/>
    <col min="6662" max="6662" width="13.7109375" bestFit="1" customWidth="1"/>
    <col min="6663" max="6663" width="14" customWidth="1"/>
    <col min="6664" max="6664" width="14.7109375" customWidth="1"/>
    <col min="6665" max="6665" width="10.140625" bestFit="1" customWidth="1"/>
    <col min="6668" max="6668" width="10.140625" bestFit="1" customWidth="1"/>
    <col min="6670" max="6670" width="11.7109375" bestFit="1" customWidth="1"/>
    <col min="6913" max="6913" width="56.5703125" customWidth="1"/>
    <col min="6914" max="6914" width="16.140625" customWidth="1"/>
    <col min="6915" max="6915" width="25.140625" customWidth="1"/>
    <col min="6916" max="6916" width="11.7109375" customWidth="1"/>
    <col min="6917" max="6917" width="8.42578125" customWidth="1"/>
    <col min="6918" max="6918" width="13.7109375" bestFit="1" customWidth="1"/>
    <col min="6919" max="6919" width="14" customWidth="1"/>
    <col min="6920" max="6920" width="14.7109375" customWidth="1"/>
    <col min="6921" max="6921" width="10.140625" bestFit="1" customWidth="1"/>
    <col min="6924" max="6924" width="10.140625" bestFit="1" customWidth="1"/>
    <col min="6926" max="6926" width="11.7109375" bestFit="1" customWidth="1"/>
    <col min="7169" max="7169" width="56.5703125" customWidth="1"/>
    <col min="7170" max="7170" width="16.140625" customWidth="1"/>
    <col min="7171" max="7171" width="25.140625" customWidth="1"/>
    <col min="7172" max="7172" width="11.7109375" customWidth="1"/>
    <col min="7173" max="7173" width="8.42578125" customWidth="1"/>
    <col min="7174" max="7174" width="13.7109375" bestFit="1" customWidth="1"/>
    <col min="7175" max="7175" width="14" customWidth="1"/>
    <col min="7176" max="7176" width="14.7109375" customWidth="1"/>
    <col min="7177" max="7177" width="10.140625" bestFit="1" customWidth="1"/>
    <col min="7180" max="7180" width="10.140625" bestFit="1" customWidth="1"/>
    <col min="7182" max="7182" width="11.7109375" bestFit="1" customWidth="1"/>
    <col min="7425" max="7425" width="56.5703125" customWidth="1"/>
    <col min="7426" max="7426" width="16.140625" customWidth="1"/>
    <col min="7427" max="7427" width="25.140625" customWidth="1"/>
    <col min="7428" max="7428" width="11.7109375" customWidth="1"/>
    <col min="7429" max="7429" width="8.42578125" customWidth="1"/>
    <col min="7430" max="7430" width="13.7109375" bestFit="1" customWidth="1"/>
    <col min="7431" max="7431" width="14" customWidth="1"/>
    <col min="7432" max="7432" width="14.7109375" customWidth="1"/>
    <col min="7433" max="7433" width="10.140625" bestFit="1" customWidth="1"/>
    <col min="7436" max="7436" width="10.140625" bestFit="1" customWidth="1"/>
    <col min="7438" max="7438" width="11.7109375" bestFit="1" customWidth="1"/>
    <col min="7681" max="7681" width="56.5703125" customWidth="1"/>
    <col min="7682" max="7682" width="16.140625" customWidth="1"/>
    <col min="7683" max="7683" width="25.140625" customWidth="1"/>
    <col min="7684" max="7684" width="11.7109375" customWidth="1"/>
    <col min="7685" max="7685" width="8.42578125" customWidth="1"/>
    <col min="7686" max="7686" width="13.7109375" bestFit="1" customWidth="1"/>
    <col min="7687" max="7687" width="14" customWidth="1"/>
    <col min="7688" max="7688" width="14.7109375" customWidth="1"/>
    <col min="7689" max="7689" width="10.140625" bestFit="1" customWidth="1"/>
    <col min="7692" max="7692" width="10.140625" bestFit="1" customWidth="1"/>
    <col min="7694" max="7694" width="11.7109375" bestFit="1" customWidth="1"/>
    <col min="7937" max="7937" width="56.5703125" customWidth="1"/>
    <col min="7938" max="7938" width="16.140625" customWidth="1"/>
    <col min="7939" max="7939" width="25.140625" customWidth="1"/>
    <col min="7940" max="7940" width="11.7109375" customWidth="1"/>
    <col min="7941" max="7941" width="8.42578125" customWidth="1"/>
    <col min="7942" max="7942" width="13.7109375" bestFit="1" customWidth="1"/>
    <col min="7943" max="7943" width="14" customWidth="1"/>
    <col min="7944" max="7944" width="14.7109375" customWidth="1"/>
    <col min="7945" max="7945" width="10.140625" bestFit="1" customWidth="1"/>
    <col min="7948" max="7948" width="10.140625" bestFit="1" customWidth="1"/>
    <col min="7950" max="7950" width="11.7109375" bestFit="1" customWidth="1"/>
    <col min="8193" max="8193" width="56.5703125" customWidth="1"/>
    <col min="8194" max="8194" width="16.140625" customWidth="1"/>
    <col min="8195" max="8195" width="25.140625" customWidth="1"/>
    <col min="8196" max="8196" width="11.7109375" customWidth="1"/>
    <col min="8197" max="8197" width="8.42578125" customWidth="1"/>
    <col min="8198" max="8198" width="13.7109375" bestFit="1" customWidth="1"/>
    <col min="8199" max="8199" width="14" customWidth="1"/>
    <col min="8200" max="8200" width="14.7109375" customWidth="1"/>
    <col min="8201" max="8201" width="10.140625" bestFit="1" customWidth="1"/>
    <col min="8204" max="8204" width="10.140625" bestFit="1" customWidth="1"/>
    <col min="8206" max="8206" width="11.7109375" bestFit="1" customWidth="1"/>
    <col min="8449" max="8449" width="56.5703125" customWidth="1"/>
    <col min="8450" max="8450" width="16.140625" customWidth="1"/>
    <col min="8451" max="8451" width="25.140625" customWidth="1"/>
    <col min="8452" max="8452" width="11.7109375" customWidth="1"/>
    <col min="8453" max="8453" width="8.42578125" customWidth="1"/>
    <col min="8454" max="8454" width="13.7109375" bestFit="1" customWidth="1"/>
    <col min="8455" max="8455" width="14" customWidth="1"/>
    <col min="8456" max="8456" width="14.7109375" customWidth="1"/>
    <col min="8457" max="8457" width="10.140625" bestFit="1" customWidth="1"/>
    <col min="8460" max="8460" width="10.140625" bestFit="1" customWidth="1"/>
    <col min="8462" max="8462" width="11.7109375" bestFit="1" customWidth="1"/>
    <col min="8705" max="8705" width="56.5703125" customWidth="1"/>
    <col min="8706" max="8706" width="16.140625" customWidth="1"/>
    <col min="8707" max="8707" width="25.140625" customWidth="1"/>
    <col min="8708" max="8708" width="11.7109375" customWidth="1"/>
    <col min="8709" max="8709" width="8.42578125" customWidth="1"/>
    <col min="8710" max="8710" width="13.7109375" bestFit="1" customWidth="1"/>
    <col min="8711" max="8711" width="14" customWidth="1"/>
    <col min="8712" max="8712" width="14.7109375" customWidth="1"/>
    <col min="8713" max="8713" width="10.140625" bestFit="1" customWidth="1"/>
    <col min="8716" max="8716" width="10.140625" bestFit="1" customWidth="1"/>
    <col min="8718" max="8718" width="11.7109375" bestFit="1" customWidth="1"/>
    <col min="8961" max="8961" width="56.5703125" customWidth="1"/>
    <col min="8962" max="8962" width="16.140625" customWidth="1"/>
    <col min="8963" max="8963" width="25.140625" customWidth="1"/>
    <col min="8964" max="8964" width="11.7109375" customWidth="1"/>
    <col min="8965" max="8965" width="8.42578125" customWidth="1"/>
    <col min="8966" max="8966" width="13.7109375" bestFit="1" customWidth="1"/>
    <col min="8967" max="8967" width="14" customWidth="1"/>
    <col min="8968" max="8968" width="14.7109375" customWidth="1"/>
    <col min="8969" max="8969" width="10.140625" bestFit="1" customWidth="1"/>
    <col min="8972" max="8972" width="10.140625" bestFit="1" customWidth="1"/>
    <col min="8974" max="8974" width="11.7109375" bestFit="1" customWidth="1"/>
    <col min="9217" max="9217" width="56.5703125" customWidth="1"/>
    <col min="9218" max="9218" width="16.140625" customWidth="1"/>
    <col min="9219" max="9219" width="25.140625" customWidth="1"/>
    <col min="9220" max="9220" width="11.7109375" customWidth="1"/>
    <col min="9221" max="9221" width="8.42578125" customWidth="1"/>
    <col min="9222" max="9222" width="13.7109375" bestFit="1" customWidth="1"/>
    <col min="9223" max="9223" width="14" customWidth="1"/>
    <col min="9224" max="9224" width="14.7109375" customWidth="1"/>
    <col min="9225" max="9225" width="10.140625" bestFit="1" customWidth="1"/>
    <col min="9228" max="9228" width="10.140625" bestFit="1" customWidth="1"/>
    <col min="9230" max="9230" width="11.7109375" bestFit="1" customWidth="1"/>
    <col min="9473" max="9473" width="56.5703125" customWidth="1"/>
    <col min="9474" max="9474" width="16.140625" customWidth="1"/>
    <col min="9475" max="9475" width="25.140625" customWidth="1"/>
    <col min="9476" max="9476" width="11.7109375" customWidth="1"/>
    <col min="9477" max="9477" width="8.42578125" customWidth="1"/>
    <col min="9478" max="9478" width="13.7109375" bestFit="1" customWidth="1"/>
    <col min="9479" max="9479" width="14" customWidth="1"/>
    <col min="9480" max="9480" width="14.7109375" customWidth="1"/>
    <col min="9481" max="9481" width="10.140625" bestFit="1" customWidth="1"/>
    <col min="9484" max="9484" width="10.140625" bestFit="1" customWidth="1"/>
    <col min="9486" max="9486" width="11.7109375" bestFit="1" customWidth="1"/>
    <col min="9729" max="9729" width="56.5703125" customWidth="1"/>
    <col min="9730" max="9730" width="16.140625" customWidth="1"/>
    <col min="9731" max="9731" width="25.140625" customWidth="1"/>
    <col min="9732" max="9732" width="11.7109375" customWidth="1"/>
    <col min="9733" max="9733" width="8.42578125" customWidth="1"/>
    <col min="9734" max="9734" width="13.7109375" bestFit="1" customWidth="1"/>
    <col min="9735" max="9735" width="14" customWidth="1"/>
    <col min="9736" max="9736" width="14.7109375" customWidth="1"/>
    <col min="9737" max="9737" width="10.140625" bestFit="1" customWidth="1"/>
    <col min="9740" max="9740" width="10.140625" bestFit="1" customWidth="1"/>
    <col min="9742" max="9742" width="11.7109375" bestFit="1" customWidth="1"/>
    <col min="9985" max="9985" width="56.5703125" customWidth="1"/>
    <col min="9986" max="9986" width="16.140625" customWidth="1"/>
    <col min="9987" max="9987" width="25.140625" customWidth="1"/>
    <col min="9988" max="9988" width="11.7109375" customWidth="1"/>
    <col min="9989" max="9989" width="8.42578125" customWidth="1"/>
    <col min="9990" max="9990" width="13.7109375" bestFit="1" customWidth="1"/>
    <col min="9991" max="9991" width="14" customWidth="1"/>
    <col min="9992" max="9992" width="14.7109375" customWidth="1"/>
    <col min="9993" max="9993" width="10.140625" bestFit="1" customWidth="1"/>
    <col min="9996" max="9996" width="10.140625" bestFit="1" customWidth="1"/>
    <col min="9998" max="9998" width="11.7109375" bestFit="1" customWidth="1"/>
    <col min="10241" max="10241" width="56.5703125" customWidth="1"/>
    <col min="10242" max="10242" width="16.140625" customWidth="1"/>
    <col min="10243" max="10243" width="25.140625" customWidth="1"/>
    <col min="10244" max="10244" width="11.7109375" customWidth="1"/>
    <col min="10245" max="10245" width="8.42578125" customWidth="1"/>
    <col min="10246" max="10246" width="13.7109375" bestFit="1" customWidth="1"/>
    <col min="10247" max="10247" width="14" customWidth="1"/>
    <col min="10248" max="10248" width="14.7109375" customWidth="1"/>
    <col min="10249" max="10249" width="10.140625" bestFit="1" customWidth="1"/>
    <col min="10252" max="10252" width="10.140625" bestFit="1" customWidth="1"/>
    <col min="10254" max="10254" width="11.7109375" bestFit="1" customWidth="1"/>
    <col min="10497" max="10497" width="56.5703125" customWidth="1"/>
    <col min="10498" max="10498" width="16.140625" customWidth="1"/>
    <col min="10499" max="10499" width="25.140625" customWidth="1"/>
    <col min="10500" max="10500" width="11.7109375" customWidth="1"/>
    <col min="10501" max="10501" width="8.42578125" customWidth="1"/>
    <col min="10502" max="10502" width="13.7109375" bestFit="1" customWidth="1"/>
    <col min="10503" max="10503" width="14" customWidth="1"/>
    <col min="10504" max="10504" width="14.7109375" customWidth="1"/>
    <col min="10505" max="10505" width="10.140625" bestFit="1" customWidth="1"/>
    <col min="10508" max="10508" width="10.140625" bestFit="1" customWidth="1"/>
    <col min="10510" max="10510" width="11.7109375" bestFit="1" customWidth="1"/>
    <col min="10753" max="10753" width="56.5703125" customWidth="1"/>
    <col min="10754" max="10754" width="16.140625" customWidth="1"/>
    <col min="10755" max="10755" width="25.140625" customWidth="1"/>
    <col min="10756" max="10756" width="11.7109375" customWidth="1"/>
    <col min="10757" max="10757" width="8.42578125" customWidth="1"/>
    <col min="10758" max="10758" width="13.7109375" bestFit="1" customWidth="1"/>
    <col min="10759" max="10759" width="14" customWidth="1"/>
    <col min="10760" max="10760" width="14.7109375" customWidth="1"/>
    <col min="10761" max="10761" width="10.140625" bestFit="1" customWidth="1"/>
    <col min="10764" max="10764" width="10.140625" bestFit="1" customWidth="1"/>
    <col min="10766" max="10766" width="11.7109375" bestFit="1" customWidth="1"/>
    <col min="11009" max="11009" width="56.5703125" customWidth="1"/>
    <col min="11010" max="11010" width="16.140625" customWidth="1"/>
    <col min="11011" max="11011" width="25.140625" customWidth="1"/>
    <col min="11012" max="11012" width="11.7109375" customWidth="1"/>
    <col min="11013" max="11013" width="8.42578125" customWidth="1"/>
    <col min="11014" max="11014" width="13.7109375" bestFit="1" customWidth="1"/>
    <col min="11015" max="11015" width="14" customWidth="1"/>
    <col min="11016" max="11016" width="14.7109375" customWidth="1"/>
    <col min="11017" max="11017" width="10.140625" bestFit="1" customWidth="1"/>
    <col min="11020" max="11020" width="10.140625" bestFit="1" customWidth="1"/>
    <col min="11022" max="11022" width="11.7109375" bestFit="1" customWidth="1"/>
    <col min="11265" max="11265" width="56.5703125" customWidth="1"/>
    <col min="11266" max="11266" width="16.140625" customWidth="1"/>
    <col min="11267" max="11267" width="25.140625" customWidth="1"/>
    <col min="11268" max="11268" width="11.7109375" customWidth="1"/>
    <col min="11269" max="11269" width="8.42578125" customWidth="1"/>
    <col min="11270" max="11270" width="13.7109375" bestFit="1" customWidth="1"/>
    <col min="11271" max="11271" width="14" customWidth="1"/>
    <col min="11272" max="11272" width="14.7109375" customWidth="1"/>
    <col min="11273" max="11273" width="10.140625" bestFit="1" customWidth="1"/>
    <col min="11276" max="11276" width="10.140625" bestFit="1" customWidth="1"/>
    <col min="11278" max="11278" width="11.7109375" bestFit="1" customWidth="1"/>
    <col min="11521" max="11521" width="56.5703125" customWidth="1"/>
    <col min="11522" max="11522" width="16.140625" customWidth="1"/>
    <col min="11523" max="11523" width="25.140625" customWidth="1"/>
    <col min="11524" max="11524" width="11.7109375" customWidth="1"/>
    <col min="11525" max="11525" width="8.42578125" customWidth="1"/>
    <col min="11526" max="11526" width="13.7109375" bestFit="1" customWidth="1"/>
    <col min="11527" max="11527" width="14" customWidth="1"/>
    <col min="11528" max="11528" width="14.7109375" customWidth="1"/>
    <col min="11529" max="11529" width="10.140625" bestFit="1" customWidth="1"/>
    <col min="11532" max="11532" width="10.140625" bestFit="1" customWidth="1"/>
    <col min="11534" max="11534" width="11.7109375" bestFit="1" customWidth="1"/>
    <col min="11777" max="11777" width="56.5703125" customWidth="1"/>
    <col min="11778" max="11778" width="16.140625" customWidth="1"/>
    <col min="11779" max="11779" width="25.140625" customWidth="1"/>
    <col min="11780" max="11780" width="11.7109375" customWidth="1"/>
    <col min="11781" max="11781" width="8.42578125" customWidth="1"/>
    <col min="11782" max="11782" width="13.7109375" bestFit="1" customWidth="1"/>
    <col min="11783" max="11783" width="14" customWidth="1"/>
    <col min="11784" max="11784" width="14.7109375" customWidth="1"/>
    <col min="11785" max="11785" width="10.140625" bestFit="1" customWidth="1"/>
    <col min="11788" max="11788" width="10.140625" bestFit="1" customWidth="1"/>
    <col min="11790" max="11790" width="11.7109375" bestFit="1" customWidth="1"/>
    <col min="12033" max="12033" width="56.5703125" customWidth="1"/>
    <col min="12034" max="12034" width="16.140625" customWidth="1"/>
    <col min="12035" max="12035" width="25.140625" customWidth="1"/>
    <col min="12036" max="12036" width="11.7109375" customWidth="1"/>
    <col min="12037" max="12037" width="8.42578125" customWidth="1"/>
    <col min="12038" max="12038" width="13.7109375" bestFit="1" customWidth="1"/>
    <col min="12039" max="12039" width="14" customWidth="1"/>
    <col min="12040" max="12040" width="14.7109375" customWidth="1"/>
    <col min="12041" max="12041" width="10.140625" bestFit="1" customWidth="1"/>
    <col min="12044" max="12044" width="10.140625" bestFit="1" customWidth="1"/>
    <col min="12046" max="12046" width="11.7109375" bestFit="1" customWidth="1"/>
    <col min="12289" max="12289" width="56.5703125" customWidth="1"/>
    <col min="12290" max="12290" width="16.140625" customWidth="1"/>
    <col min="12291" max="12291" width="25.140625" customWidth="1"/>
    <col min="12292" max="12292" width="11.7109375" customWidth="1"/>
    <col min="12293" max="12293" width="8.42578125" customWidth="1"/>
    <col min="12294" max="12294" width="13.7109375" bestFit="1" customWidth="1"/>
    <col min="12295" max="12295" width="14" customWidth="1"/>
    <col min="12296" max="12296" width="14.7109375" customWidth="1"/>
    <col min="12297" max="12297" width="10.140625" bestFit="1" customWidth="1"/>
    <col min="12300" max="12300" width="10.140625" bestFit="1" customWidth="1"/>
    <col min="12302" max="12302" width="11.7109375" bestFit="1" customWidth="1"/>
    <col min="12545" max="12545" width="56.5703125" customWidth="1"/>
    <col min="12546" max="12546" width="16.140625" customWidth="1"/>
    <col min="12547" max="12547" width="25.140625" customWidth="1"/>
    <col min="12548" max="12548" width="11.7109375" customWidth="1"/>
    <col min="12549" max="12549" width="8.42578125" customWidth="1"/>
    <col min="12550" max="12550" width="13.7109375" bestFit="1" customWidth="1"/>
    <col min="12551" max="12551" width="14" customWidth="1"/>
    <col min="12552" max="12552" width="14.7109375" customWidth="1"/>
    <col min="12553" max="12553" width="10.140625" bestFit="1" customWidth="1"/>
    <col min="12556" max="12556" width="10.140625" bestFit="1" customWidth="1"/>
    <col min="12558" max="12558" width="11.7109375" bestFit="1" customWidth="1"/>
    <col min="12801" max="12801" width="56.5703125" customWidth="1"/>
    <col min="12802" max="12802" width="16.140625" customWidth="1"/>
    <col min="12803" max="12803" width="25.140625" customWidth="1"/>
    <col min="12804" max="12804" width="11.7109375" customWidth="1"/>
    <col min="12805" max="12805" width="8.42578125" customWidth="1"/>
    <col min="12806" max="12806" width="13.7109375" bestFit="1" customWidth="1"/>
    <col min="12807" max="12807" width="14" customWidth="1"/>
    <col min="12808" max="12808" width="14.7109375" customWidth="1"/>
    <col min="12809" max="12809" width="10.140625" bestFit="1" customWidth="1"/>
    <col min="12812" max="12812" width="10.140625" bestFit="1" customWidth="1"/>
    <col min="12814" max="12814" width="11.7109375" bestFit="1" customWidth="1"/>
    <col min="13057" max="13057" width="56.5703125" customWidth="1"/>
    <col min="13058" max="13058" width="16.140625" customWidth="1"/>
    <col min="13059" max="13059" width="25.140625" customWidth="1"/>
    <col min="13060" max="13060" width="11.7109375" customWidth="1"/>
    <col min="13061" max="13061" width="8.42578125" customWidth="1"/>
    <col min="13062" max="13062" width="13.7109375" bestFit="1" customWidth="1"/>
    <col min="13063" max="13063" width="14" customWidth="1"/>
    <col min="13064" max="13064" width="14.7109375" customWidth="1"/>
    <col min="13065" max="13065" width="10.140625" bestFit="1" customWidth="1"/>
    <col min="13068" max="13068" width="10.140625" bestFit="1" customWidth="1"/>
    <col min="13070" max="13070" width="11.7109375" bestFit="1" customWidth="1"/>
    <col min="13313" max="13313" width="56.5703125" customWidth="1"/>
    <col min="13314" max="13314" width="16.140625" customWidth="1"/>
    <col min="13315" max="13315" width="25.140625" customWidth="1"/>
    <col min="13316" max="13316" width="11.7109375" customWidth="1"/>
    <col min="13317" max="13317" width="8.42578125" customWidth="1"/>
    <col min="13318" max="13318" width="13.7109375" bestFit="1" customWidth="1"/>
    <col min="13319" max="13319" width="14" customWidth="1"/>
    <col min="13320" max="13320" width="14.7109375" customWidth="1"/>
    <col min="13321" max="13321" width="10.140625" bestFit="1" customWidth="1"/>
    <col min="13324" max="13324" width="10.140625" bestFit="1" customWidth="1"/>
    <col min="13326" max="13326" width="11.7109375" bestFit="1" customWidth="1"/>
    <col min="13569" max="13569" width="56.5703125" customWidth="1"/>
    <col min="13570" max="13570" width="16.140625" customWidth="1"/>
    <col min="13571" max="13571" width="25.140625" customWidth="1"/>
    <col min="13572" max="13572" width="11.7109375" customWidth="1"/>
    <col min="13573" max="13573" width="8.42578125" customWidth="1"/>
    <col min="13574" max="13574" width="13.7109375" bestFit="1" customWidth="1"/>
    <col min="13575" max="13575" width="14" customWidth="1"/>
    <col min="13576" max="13576" width="14.7109375" customWidth="1"/>
    <col min="13577" max="13577" width="10.140625" bestFit="1" customWidth="1"/>
    <col min="13580" max="13580" width="10.140625" bestFit="1" customWidth="1"/>
    <col min="13582" max="13582" width="11.7109375" bestFit="1" customWidth="1"/>
    <col min="13825" max="13825" width="56.5703125" customWidth="1"/>
    <col min="13826" max="13826" width="16.140625" customWidth="1"/>
    <col min="13827" max="13827" width="25.140625" customWidth="1"/>
    <col min="13828" max="13828" width="11.7109375" customWidth="1"/>
    <col min="13829" max="13829" width="8.42578125" customWidth="1"/>
    <col min="13830" max="13830" width="13.7109375" bestFit="1" customWidth="1"/>
    <col min="13831" max="13831" width="14" customWidth="1"/>
    <col min="13832" max="13832" width="14.7109375" customWidth="1"/>
    <col min="13833" max="13833" width="10.140625" bestFit="1" customWidth="1"/>
    <col min="13836" max="13836" width="10.140625" bestFit="1" customWidth="1"/>
    <col min="13838" max="13838" width="11.7109375" bestFit="1" customWidth="1"/>
    <col min="14081" max="14081" width="56.5703125" customWidth="1"/>
    <col min="14082" max="14082" width="16.140625" customWidth="1"/>
    <col min="14083" max="14083" width="25.140625" customWidth="1"/>
    <col min="14084" max="14084" width="11.7109375" customWidth="1"/>
    <col min="14085" max="14085" width="8.42578125" customWidth="1"/>
    <col min="14086" max="14086" width="13.7109375" bestFit="1" customWidth="1"/>
    <col min="14087" max="14087" width="14" customWidth="1"/>
    <col min="14088" max="14088" width="14.7109375" customWidth="1"/>
    <col min="14089" max="14089" width="10.140625" bestFit="1" customWidth="1"/>
    <col min="14092" max="14092" width="10.140625" bestFit="1" customWidth="1"/>
    <col min="14094" max="14094" width="11.7109375" bestFit="1" customWidth="1"/>
    <col min="14337" max="14337" width="56.5703125" customWidth="1"/>
    <col min="14338" max="14338" width="16.140625" customWidth="1"/>
    <col min="14339" max="14339" width="25.140625" customWidth="1"/>
    <col min="14340" max="14340" width="11.7109375" customWidth="1"/>
    <col min="14341" max="14341" width="8.42578125" customWidth="1"/>
    <col min="14342" max="14342" width="13.7109375" bestFit="1" customWidth="1"/>
    <col min="14343" max="14343" width="14" customWidth="1"/>
    <col min="14344" max="14344" width="14.7109375" customWidth="1"/>
    <col min="14345" max="14345" width="10.140625" bestFit="1" customWidth="1"/>
    <col min="14348" max="14348" width="10.140625" bestFit="1" customWidth="1"/>
    <col min="14350" max="14350" width="11.7109375" bestFit="1" customWidth="1"/>
    <col min="14593" max="14593" width="56.5703125" customWidth="1"/>
    <col min="14594" max="14594" width="16.140625" customWidth="1"/>
    <col min="14595" max="14595" width="25.140625" customWidth="1"/>
    <col min="14596" max="14596" width="11.7109375" customWidth="1"/>
    <col min="14597" max="14597" width="8.42578125" customWidth="1"/>
    <col min="14598" max="14598" width="13.7109375" bestFit="1" customWidth="1"/>
    <col min="14599" max="14599" width="14" customWidth="1"/>
    <col min="14600" max="14600" width="14.7109375" customWidth="1"/>
    <col min="14601" max="14601" width="10.140625" bestFit="1" customWidth="1"/>
    <col min="14604" max="14604" width="10.140625" bestFit="1" customWidth="1"/>
    <col min="14606" max="14606" width="11.7109375" bestFit="1" customWidth="1"/>
    <col min="14849" max="14849" width="56.5703125" customWidth="1"/>
    <col min="14850" max="14850" width="16.140625" customWidth="1"/>
    <col min="14851" max="14851" width="25.140625" customWidth="1"/>
    <col min="14852" max="14852" width="11.7109375" customWidth="1"/>
    <col min="14853" max="14853" width="8.42578125" customWidth="1"/>
    <col min="14854" max="14854" width="13.7109375" bestFit="1" customWidth="1"/>
    <col min="14855" max="14855" width="14" customWidth="1"/>
    <col min="14856" max="14856" width="14.7109375" customWidth="1"/>
    <col min="14857" max="14857" width="10.140625" bestFit="1" customWidth="1"/>
    <col min="14860" max="14860" width="10.140625" bestFit="1" customWidth="1"/>
    <col min="14862" max="14862" width="11.7109375" bestFit="1" customWidth="1"/>
    <col min="15105" max="15105" width="56.5703125" customWidth="1"/>
    <col min="15106" max="15106" width="16.140625" customWidth="1"/>
    <col min="15107" max="15107" width="25.140625" customWidth="1"/>
    <col min="15108" max="15108" width="11.7109375" customWidth="1"/>
    <col min="15109" max="15109" width="8.42578125" customWidth="1"/>
    <col min="15110" max="15110" width="13.7109375" bestFit="1" customWidth="1"/>
    <col min="15111" max="15111" width="14" customWidth="1"/>
    <col min="15112" max="15112" width="14.7109375" customWidth="1"/>
    <col min="15113" max="15113" width="10.140625" bestFit="1" customWidth="1"/>
    <col min="15116" max="15116" width="10.140625" bestFit="1" customWidth="1"/>
    <col min="15118" max="15118" width="11.7109375" bestFit="1" customWidth="1"/>
    <col min="15361" max="15361" width="56.5703125" customWidth="1"/>
    <col min="15362" max="15362" width="16.140625" customWidth="1"/>
    <col min="15363" max="15363" width="25.140625" customWidth="1"/>
    <col min="15364" max="15364" width="11.7109375" customWidth="1"/>
    <col min="15365" max="15365" width="8.42578125" customWidth="1"/>
    <col min="15366" max="15366" width="13.7109375" bestFit="1" customWidth="1"/>
    <col min="15367" max="15367" width="14" customWidth="1"/>
    <col min="15368" max="15368" width="14.7109375" customWidth="1"/>
    <col min="15369" max="15369" width="10.140625" bestFit="1" customWidth="1"/>
    <col min="15372" max="15372" width="10.140625" bestFit="1" customWidth="1"/>
    <col min="15374" max="15374" width="11.7109375" bestFit="1" customWidth="1"/>
    <col min="15617" max="15617" width="56.5703125" customWidth="1"/>
    <col min="15618" max="15618" width="16.140625" customWidth="1"/>
    <col min="15619" max="15619" width="25.140625" customWidth="1"/>
    <col min="15620" max="15620" width="11.7109375" customWidth="1"/>
    <col min="15621" max="15621" width="8.42578125" customWidth="1"/>
    <col min="15622" max="15622" width="13.7109375" bestFit="1" customWidth="1"/>
    <col min="15623" max="15623" width="14" customWidth="1"/>
    <col min="15624" max="15624" width="14.7109375" customWidth="1"/>
    <col min="15625" max="15625" width="10.140625" bestFit="1" customWidth="1"/>
    <col min="15628" max="15628" width="10.140625" bestFit="1" customWidth="1"/>
    <col min="15630" max="15630" width="11.7109375" bestFit="1" customWidth="1"/>
    <col min="15873" max="15873" width="56.5703125" customWidth="1"/>
    <col min="15874" max="15874" width="16.140625" customWidth="1"/>
    <col min="15875" max="15875" width="25.140625" customWidth="1"/>
    <col min="15876" max="15876" width="11.7109375" customWidth="1"/>
    <col min="15877" max="15877" width="8.42578125" customWidth="1"/>
    <col min="15878" max="15878" width="13.7109375" bestFit="1" customWidth="1"/>
    <col min="15879" max="15879" width="14" customWidth="1"/>
    <col min="15880" max="15880" width="14.7109375" customWidth="1"/>
    <col min="15881" max="15881" width="10.140625" bestFit="1" customWidth="1"/>
    <col min="15884" max="15884" width="10.140625" bestFit="1" customWidth="1"/>
    <col min="15886" max="15886" width="11.7109375" bestFit="1" customWidth="1"/>
    <col min="16129" max="16129" width="56.5703125" customWidth="1"/>
    <col min="16130" max="16130" width="16.140625" customWidth="1"/>
    <col min="16131" max="16131" width="25.140625" customWidth="1"/>
    <col min="16132" max="16132" width="11.7109375" customWidth="1"/>
    <col min="16133" max="16133" width="8.42578125" customWidth="1"/>
    <col min="16134" max="16134" width="13.7109375" bestFit="1" customWidth="1"/>
    <col min="16135" max="16135" width="14" customWidth="1"/>
    <col min="16136" max="16136" width="14.7109375" customWidth="1"/>
    <col min="16137" max="16137" width="10.140625" bestFit="1" customWidth="1"/>
    <col min="16140" max="16140" width="10.140625" bestFit="1" customWidth="1"/>
    <col min="16142" max="16142" width="11.7109375" bestFit="1" customWidth="1"/>
  </cols>
  <sheetData>
    <row r="1" spans="1:9" ht="18.75">
      <c r="C1" s="41" t="s">
        <v>95</v>
      </c>
      <c r="D1" s="42"/>
      <c r="E1" s="42"/>
    </row>
    <row r="2" spans="1:9" ht="18.75">
      <c r="C2" s="41" t="s">
        <v>96</v>
      </c>
      <c r="D2" s="42"/>
      <c r="E2" s="42"/>
    </row>
    <row r="3" spans="1:9" ht="18.75">
      <c r="C3" s="43" t="s">
        <v>97</v>
      </c>
      <c r="D3" s="42"/>
      <c r="E3" s="42"/>
    </row>
    <row r="4" spans="1:9" ht="18.75">
      <c r="C4" s="41" t="s">
        <v>98</v>
      </c>
      <c r="D4" s="42"/>
      <c r="E4" s="42"/>
    </row>
    <row r="5" spans="1:9" ht="18.75">
      <c r="C5" s="41" t="s">
        <v>99</v>
      </c>
      <c r="D5" s="42"/>
      <c r="E5" s="42"/>
    </row>
    <row r="6" spans="1:9" ht="15.75">
      <c r="C6" s="43" t="s">
        <v>100</v>
      </c>
      <c r="D6" s="44"/>
      <c r="E6" s="44"/>
      <c r="F6" s="45"/>
      <c r="G6" s="45"/>
    </row>
    <row r="7" spans="1:9" ht="15.75">
      <c r="C7" s="43"/>
      <c r="D7" s="44"/>
      <c r="E7" s="44"/>
      <c r="F7" s="45"/>
      <c r="G7" s="45"/>
    </row>
    <row r="8" spans="1:9" ht="15.75" customHeight="1">
      <c r="A8" s="310" t="s">
        <v>156</v>
      </c>
      <c r="B8" s="310"/>
      <c r="C8" s="310"/>
      <c r="D8" s="47"/>
      <c r="E8" s="47"/>
      <c r="F8" s="45"/>
      <c r="G8" s="45"/>
      <c r="H8" s="45"/>
      <c r="I8" s="45"/>
    </row>
    <row r="9" spans="1:9" ht="18.75" customHeight="1">
      <c r="A9" s="311" t="s">
        <v>157</v>
      </c>
      <c r="B9" s="311"/>
      <c r="C9" s="48"/>
      <c r="D9" s="47"/>
      <c r="E9" s="47"/>
      <c r="F9" s="45"/>
      <c r="G9" s="45"/>
      <c r="H9" s="45"/>
      <c r="I9" s="45"/>
    </row>
    <row r="10" spans="1:9">
      <c r="A10" s="49"/>
      <c r="B10" s="50"/>
      <c r="C10" s="49"/>
      <c r="D10" s="47"/>
      <c r="E10" s="47"/>
      <c r="F10" s="45"/>
      <c r="G10" s="51"/>
      <c r="H10" s="45"/>
      <c r="I10" s="45"/>
    </row>
    <row r="11" spans="1:9" ht="15.75">
      <c r="A11" s="113" t="s">
        <v>103</v>
      </c>
      <c r="B11" s="113" t="s">
        <v>104</v>
      </c>
      <c r="C11" s="113" t="s">
        <v>105</v>
      </c>
      <c r="D11" s="47"/>
      <c r="E11" s="47"/>
      <c r="F11" s="45"/>
      <c r="G11" s="45"/>
      <c r="H11" s="45"/>
      <c r="I11" s="45"/>
    </row>
    <row r="12" spans="1:9" s="60" customFormat="1">
      <c r="A12" s="114"/>
      <c r="B12" s="115" t="s">
        <v>106</v>
      </c>
      <c r="C12" s="116">
        <f>C13+C17+C23+C30</f>
        <v>41142551.980000004</v>
      </c>
      <c r="D12" s="57"/>
      <c r="E12" s="57"/>
      <c r="H12" s="59"/>
      <c r="I12" s="59"/>
    </row>
    <row r="13" spans="1:9" s="60" customFormat="1">
      <c r="A13" s="117">
        <v>1</v>
      </c>
      <c r="B13" s="118" t="s">
        <v>107</v>
      </c>
      <c r="C13" s="116">
        <f>SUM(C14:C16)</f>
        <v>22548862.870000001</v>
      </c>
      <c r="D13" s="57"/>
      <c r="E13" s="57"/>
      <c r="F13" s="59"/>
      <c r="G13" s="59"/>
      <c r="H13" s="59"/>
      <c r="I13" s="59"/>
    </row>
    <row r="14" spans="1:9" s="60" customFormat="1" ht="30">
      <c r="A14" s="119" t="s">
        <v>108</v>
      </c>
      <c r="B14" s="120" t="s">
        <v>109</v>
      </c>
      <c r="C14" s="121">
        <v>22040090.870000001</v>
      </c>
      <c r="D14" s="57"/>
      <c r="E14" s="57"/>
      <c r="F14" s="59"/>
      <c r="G14" s="59"/>
      <c r="H14" s="59"/>
    </row>
    <row r="15" spans="1:9" s="60" customFormat="1">
      <c r="A15" s="122" t="s">
        <v>110</v>
      </c>
      <c r="B15" s="120" t="s">
        <v>111</v>
      </c>
      <c r="C15" s="121">
        <v>176240</v>
      </c>
      <c r="D15" s="57"/>
      <c r="E15" s="57"/>
      <c r="F15" s="59"/>
      <c r="G15" s="59"/>
      <c r="H15" s="59"/>
    </row>
    <row r="16" spans="1:9" s="60" customFormat="1">
      <c r="A16" s="122" t="s">
        <v>112</v>
      </c>
      <c r="B16" s="120" t="s">
        <v>113</v>
      </c>
      <c r="C16" s="121">
        <v>332532</v>
      </c>
      <c r="D16" s="57"/>
      <c r="E16" s="57"/>
      <c r="F16" s="59"/>
      <c r="G16" s="59"/>
      <c r="H16" s="59"/>
    </row>
    <row r="17" spans="1:8" s="60" customFormat="1" ht="29.25">
      <c r="A17" s="123">
        <v>2</v>
      </c>
      <c r="B17" s="118" t="s">
        <v>158</v>
      </c>
      <c r="C17" s="124">
        <f>SUM(C18:C22)</f>
        <v>8141716.2000000002</v>
      </c>
      <c r="D17" s="71" t="e">
        <f>#REF!+#REF!+#REF!</f>
        <v>#REF!</v>
      </c>
      <c r="E17" s="57"/>
      <c r="F17" s="72"/>
      <c r="G17" s="59"/>
      <c r="H17" s="59"/>
    </row>
    <row r="18" spans="1:8" s="60" customFormat="1" ht="30">
      <c r="A18" s="122" t="s">
        <v>115</v>
      </c>
      <c r="B18" s="120" t="s">
        <v>116</v>
      </c>
      <c r="C18" s="121">
        <v>7289469.75</v>
      </c>
      <c r="D18" s="57"/>
      <c r="E18" s="57"/>
      <c r="F18" s="72"/>
      <c r="G18" s="59"/>
      <c r="H18" s="59"/>
    </row>
    <row r="19" spans="1:8" s="60" customFormat="1">
      <c r="A19" s="122" t="s">
        <v>117</v>
      </c>
      <c r="B19" s="120" t="s">
        <v>118</v>
      </c>
      <c r="C19" s="121">
        <v>229112.01</v>
      </c>
      <c r="D19" s="57"/>
      <c r="E19" s="57"/>
      <c r="F19" s="72"/>
      <c r="G19" s="59"/>
      <c r="H19" s="59"/>
    </row>
    <row r="20" spans="1:8" s="60" customFormat="1">
      <c r="A20" s="122" t="s">
        <v>119</v>
      </c>
      <c r="B20" s="120" t="s">
        <v>120</v>
      </c>
      <c r="C20" s="121">
        <v>378908.32</v>
      </c>
      <c r="D20" s="57"/>
      <c r="E20" s="57"/>
      <c r="F20" s="72"/>
      <c r="G20" s="59"/>
      <c r="H20" s="59"/>
    </row>
    <row r="21" spans="1:8" s="60" customFormat="1">
      <c r="A21" s="122" t="s">
        <v>121</v>
      </c>
      <c r="B21" s="120" t="s">
        <v>122</v>
      </c>
      <c r="C21" s="121">
        <v>218189.19</v>
      </c>
      <c r="D21" s="57"/>
      <c r="E21" s="57"/>
      <c r="F21" s="72"/>
      <c r="G21" s="59"/>
      <c r="H21" s="59"/>
    </row>
    <row r="22" spans="1:8" s="60" customFormat="1">
      <c r="A22" s="122" t="s">
        <v>123</v>
      </c>
      <c r="B22" s="120" t="s">
        <v>124</v>
      </c>
      <c r="C22" s="121">
        <v>26036.93</v>
      </c>
      <c r="D22" s="57"/>
      <c r="E22" s="57"/>
      <c r="F22" s="72"/>
      <c r="G22" s="59"/>
      <c r="H22" s="59"/>
    </row>
    <row r="23" spans="1:8" s="60" customFormat="1">
      <c r="A23" s="123">
        <v>3</v>
      </c>
      <c r="B23" s="118" t="s">
        <v>125</v>
      </c>
      <c r="C23" s="124">
        <f>SUM(C24:C29)</f>
        <v>7644547.9900000002</v>
      </c>
      <c r="D23" s="57"/>
      <c r="E23" s="57"/>
      <c r="F23" s="59"/>
      <c r="G23" s="58"/>
      <c r="H23" s="74"/>
    </row>
    <row r="24" spans="1:8" s="60" customFormat="1">
      <c r="A24" s="122" t="s">
        <v>126</v>
      </c>
      <c r="B24" s="120" t="s">
        <v>127</v>
      </c>
      <c r="C24" s="121">
        <v>1308058.82</v>
      </c>
      <c r="D24" s="57"/>
      <c r="E24" s="57"/>
      <c r="F24" s="59"/>
      <c r="G24" s="58"/>
      <c r="H24" s="74"/>
    </row>
    <row r="25" spans="1:8" s="60" customFormat="1">
      <c r="A25" s="122" t="s">
        <v>128</v>
      </c>
      <c r="B25" s="120" t="s">
        <v>129</v>
      </c>
      <c r="C25" s="121">
        <v>3596729.93</v>
      </c>
      <c r="D25" s="57"/>
      <c r="E25" s="57"/>
      <c r="F25" s="59"/>
      <c r="G25" s="58"/>
      <c r="H25" s="74"/>
    </row>
    <row r="26" spans="1:8" s="60" customFormat="1">
      <c r="A26" s="122" t="s">
        <v>130</v>
      </c>
      <c r="B26" s="120" t="s">
        <v>131</v>
      </c>
      <c r="C26" s="121">
        <v>1631447.24</v>
      </c>
      <c r="D26" s="57"/>
      <c r="E26" s="57"/>
      <c r="F26" s="59"/>
      <c r="G26" s="58"/>
      <c r="H26" s="74"/>
    </row>
    <row r="27" spans="1:8" s="60" customFormat="1">
      <c r="A27" s="122" t="s">
        <v>132</v>
      </c>
      <c r="B27" s="120" t="s">
        <v>135</v>
      </c>
      <c r="C27" s="121">
        <v>480312</v>
      </c>
      <c r="D27" s="57"/>
      <c r="E27" s="57"/>
      <c r="F27" s="59"/>
      <c r="G27" s="58"/>
      <c r="H27" s="74"/>
    </row>
    <row r="28" spans="1:8" s="60" customFormat="1">
      <c r="A28" s="122" t="s">
        <v>136</v>
      </c>
      <c r="B28" s="120" t="s">
        <v>137</v>
      </c>
      <c r="C28" s="121">
        <v>312000</v>
      </c>
      <c r="D28" s="57"/>
      <c r="E28" s="57"/>
      <c r="F28" s="59"/>
      <c r="G28" s="58"/>
      <c r="H28" s="74"/>
    </row>
    <row r="29" spans="1:8" s="60" customFormat="1">
      <c r="A29" s="122" t="s">
        <v>138</v>
      </c>
      <c r="B29" s="120" t="s">
        <v>139</v>
      </c>
      <c r="C29" s="121">
        <v>316000</v>
      </c>
      <c r="D29" s="57"/>
      <c r="E29" s="57"/>
      <c r="F29" s="59"/>
      <c r="G29" s="58"/>
      <c r="H29" s="74"/>
    </row>
    <row r="30" spans="1:8" s="60" customFormat="1">
      <c r="A30" s="123">
        <v>4</v>
      </c>
      <c r="B30" s="118" t="s">
        <v>140</v>
      </c>
      <c r="C30" s="124">
        <f>SUM(C31:C37)</f>
        <v>2807424.92</v>
      </c>
      <c r="D30" s="71" t="e">
        <f>#REF!+#REF!+#REF!</f>
        <v>#REF!</v>
      </c>
      <c r="E30" s="57"/>
      <c r="F30" s="72"/>
      <c r="G30" s="59"/>
      <c r="H30" s="59"/>
    </row>
    <row r="31" spans="1:8" s="79" customFormat="1">
      <c r="A31" s="122" t="s">
        <v>141</v>
      </c>
      <c r="B31" s="125" t="s">
        <v>159</v>
      </c>
      <c r="C31" s="122">
        <v>134000</v>
      </c>
      <c r="D31" s="76"/>
      <c r="E31" s="76"/>
      <c r="F31" s="77"/>
      <c r="G31" s="78"/>
      <c r="H31" s="78"/>
    </row>
    <row r="32" spans="1:8" s="79" customFormat="1">
      <c r="A32" s="122" t="s">
        <v>143</v>
      </c>
      <c r="B32" s="125" t="s">
        <v>144</v>
      </c>
      <c r="C32" s="126">
        <v>415999.92</v>
      </c>
      <c r="D32" s="76"/>
      <c r="E32" s="76"/>
      <c r="F32" s="77"/>
      <c r="G32" s="78"/>
      <c r="H32" s="78"/>
    </row>
    <row r="33" spans="1:14" s="79" customFormat="1">
      <c r="A33" s="122" t="s">
        <v>145</v>
      </c>
      <c r="B33" s="125" t="s">
        <v>146</v>
      </c>
      <c r="C33" s="122">
        <v>10000</v>
      </c>
      <c r="D33" s="76"/>
      <c r="E33" s="76"/>
      <c r="F33" s="77"/>
      <c r="G33" s="78"/>
      <c r="H33" s="78"/>
    </row>
    <row r="34" spans="1:14" s="79" customFormat="1">
      <c r="A34" s="122" t="s">
        <v>160</v>
      </c>
      <c r="B34" s="120" t="s">
        <v>161</v>
      </c>
      <c r="C34" s="121">
        <v>19635</v>
      </c>
      <c r="D34" s="76"/>
      <c r="E34" s="76"/>
      <c r="F34" s="77"/>
      <c r="G34" s="78"/>
      <c r="H34" s="78"/>
    </row>
    <row r="35" spans="1:14" s="60" customFormat="1">
      <c r="A35" s="122" t="s">
        <v>147</v>
      </c>
      <c r="B35" s="127" t="s">
        <v>162</v>
      </c>
      <c r="C35" s="121">
        <v>58300</v>
      </c>
      <c r="D35" s="57"/>
      <c r="E35" s="57"/>
      <c r="F35" s="59"/>
      <c r="G35" s="59"/>
      <c r="H35" s="82"/>
    </row>
    <row r="36" spans="1:14" s="60" customFormat="1">
      <c r="A36" s="122" t="s">
        <v>163</v>
      </c>
      <c r="B36" s="128" t="s">
        <v>140</v>
      </c>
      <c r="C36" s="121">
        <v>2154490</v>
      </c>
      <c r="D36" s="57"/>
      <c r="E36" s="57"/>
      <c r="F36" s="59"/>
      <c r="G36" s="59"/>
      <c r="H36" s="82"/>
    </row>
    <row r="37" spans="1:14" s="60" customFormat="1">
      <c r="A37" s="122" t="s">
        <v>164</v>
      </c>
      <c r="B37" s="127" t="s">
        <v>165</v>
      </c>
      <c r="C37" s="121">
        <v>15000</v>
      </c>
      <c r="D37" s="57"/>
      <c r="E37" s="57"/>
      <c r="F37" s="59"/>
      <c r="G37" s="59"/>
      <c r="H37" s="82"/>
    </row>
    <row r="38" spans="1:14" s="60" customFormat="1" ht="29.25">
      <c r="A38" s="123">
        <v>5</v>
      </c>
      <c r="B38" s="118" t="s">
        <v>166</v>
      </c>
      <c r="C38" s="124">
        <f>C12*5%</f>
        <v>2057127.5990000004</v>
      </c>
      <c r="D38" s="57"/>
      <c r="E38" s="57"/>
      <c r="F38" s="59"/>
      <c r="G38" s="58"/>
      <c r="H38" s="74"/>
    </row>
    <row r="39" spans="1:14" ht="29.25">
      <c r="A39" s="117">
        <v>6</v>
      </c>
      <c r="B39" s="118" t="s">
        <v>150</v>
      </c>
      <c r="C39" s="124">
        <f>C38+C12</f>
        <v>43199679.579000004</v>
      </c>
      <c r="D39" s="45"/>
      <c r="E39" s="45"/>
      <c r="F39" s="45"/>
      <c r="G39" s="83"/>
      <c r="H39" s="84"/>
    </row>
    <row r="40" spans="1:14">
      <c r="A40" s="122"/>
      <c r="B40" s="129" t="s">
        <v>151</v>
      </c>
      <c r="C40" s="124">
        <f>C39/60</f>
        <v>719994.65965000005</v>
      </c>
      <c r="D40" s="45"/>
      <c r="E40" s="45"/>
      <c r="F40" s="45"/>
      <c r="G40" s="83"/>
      <c r="H40" s="84"/>
    </row>
    <row r="41" spans="1:14">
      <c r="A41" s="122"/>
      <c r="B41" s="129" t="s">
        <v>152</v>
      </c>
      <c r="C41" s="124">
        <f>C40/12</f>
        <v>59999.554970833335</v>
      </c>
      <c r="D41" s="45"/>
      <c r="E41" s="45"/>
      <c r="F41" s="45"/>
      <c r="G41" s="83"/>
      <c r="H41" s="84"/>
    </row>
    <row r="42" spans="1:14">
      <c r="A42" s="50"/>
      <c r="B42" s="87"/>
      <c r="C42" s="88"/>
      <c r="D42" s="45"/>
      <c r="E42" s="45"/>
      <c r="F42" s="45"/>
      <c r="G42" s="83"/>
      <c r="H42" s="84"/>
    </row>
    <row r="43" spans="1:14" ht="15.75">
      <c r="A43" s="50"/>
      <c r="B43" s="89" t="s">
        <v>74</v>
      </c>
      <c r="C43" s="89" t="s">
        <v>153</v>
      </c>
      <c r="D43" s="45"/>
      <c r="G43" s="83"/>
      <c r="H43" s="84"/>
    </row>
    <row r="44" spans="1:14" ht="15.75">
      <c r="A44" s="50"/>
      <c r="B44" s="89"/>
      <c r="C44" s="90"/>
      <c r="D44" s="45"/>
      <c r="G44" s="83"/>
      <c r="H44" s="84"/>
    </row>
    <row r="45" spans="1:14" ht="15.75">
      <c r="A45" s="50"/>
      <c r="B45" s="89" t="s">
        <v>154</v>
      </c>
      <c r="C45" s="89" t="s">
        <v>155</v>
      </c>
      <c r="D45" s="45"/>
      <c r="G45" s="83"/>
      <c r="H45" s="84"/>
    </row>
    <row r="46" spans="1:14" ht="15.75">
      <c r="A46" s="50"/>
      <c r="B46" s="91"/>
      <c r="C46" s="92"/>
      <c r="D46" s="93"/>
      <c r="G46" s="40"/>
      <c r="N46" s="94"/>
    </row>
    <row r="47" spans="1:14" s="44" customFormat="1" ht="15.75">
      <c r="A47" s="95"/>
      <c r="B47" s="59"/>
      <c r="C47" s="58"/>
      <c r="D47" s="96"/>
      <c r="G47" s="97"/>
      <c r="N47" s="98"/>
    </row>
    <row r="48" spans="1:14" s="44" customFormat="1" ht="15.75">
      <c r="B48" s="91"/>
      <c r="C48" s="99"/>
      <c r="E48" s="100"/>
      <c r="F48" s="96"/>
      <c r="G48" s="97"/>
      <c r="N48" s="98"/>
    </row>
    <row r="49" spans="2:14" s="44" customFormat="1" ht="15.75">
      <c r="B49" s="99"/>
      <c r="C49" s="99"/>
      <c r="E49" s="100"/>
      <c r="F49" s="96"/>
      <c r="G49" s="97"/>
      <c r="N49" s="98"/>
    </row>
    <row r="50" spans="2:14" ht="18.75">
      <c r="B50" s="101"/>
      <c r="C50" s="101"/>
      <c r="D50" s="102"/>
      <c r="E50" s="103"/>
      <c r="F50" s="93"/>
      <c r="G50" s="40"/>
      <c r="N50" s="94"/>
    </row>
    <row r="51" spans="2:14">
      <c r="B51" s="47"/>
      <c r="C51" s="104"/>
      <c r="D51" s="102"/>
      <c r="E51" s="102"/>
      <c r="F51" s="105"/>
    </row>
    <row r="52" spans="2:14" ht="18.75">
      <c r="B52" s="106"/>
      <c r="C52" s="107"/>
      <c r="D52" s="102"/>
      <c r="E52" s="102"/>
      <c r="F52" s="105"/>
    </row>
    <row r="53" spans="2:14">
      <c r="B53" s="47"/>
      <c r="C53" s="104"/>
      <c r="D53" s="102"/>
      <c r="E53" s="102"/>
      <c r="F53" s="105"/>
    </row>
    <row r="54" spans="2:14">
      <c r="B54" s="47"/>
      <c r="C54" s="104"/>
      <c r="D54" s="102"/>
      <c r="E54" s="102"/>
      <c r="F54" s="105"/>
    </row>
    <row r="55" spans="2:14">
      <c r="B55" s="47"/>
      <c r="C55" s="104"/>
      <c r="D55" s="102"/>
      <c r="E55" s="102"/>
      <c r="F55" s="105"/>
    </row>
    <row r="56" spans="2:14">
      <c r="B56" s="47"/>
      <c r="C56" s="104"/>
      <c r="D56" s="102"/>
      <c r="E56" s="102"/>
    </row>
    <row r="57" spans="2:14">
      <c r="B57" s="47"/>
      <c r="C57" s="104"/>
      <c r="D57" s="102"/>
      <c r="E57" s="102"/>
    </row>
    <row r="58" spans="2:14">
      <c r="B58" s="47"/>
      <c r="C58" s="104"/>
      <c r="D58" s="102"/>
      <c r="E58" s="102"/>
    </row>
    <row r="59" spans="2:14">
      <c r="B59" s="47"/>
      <c r="C59" s="104"/>
      <c r="D59" s="102"/>
      <c r="E59" s="102"/>
    </row>
    <row r="60" spans="2:14">
      <c r="B60" s="47"/>
      <c r="C60" s="104"/>
      <c r="D60" s="102"/>
      <c r="E60" s="102"/>
    </row>
    <row r="61" spans="2:14">
      <c r="B61" s="47"/>
      <c r="C61" s="104"/>
      <c r="D61" s="102"/>
      <c r="E61" s="102"/>
    </row>
    <row r="62" spans="2:14">
      <c r="B62" s="47"/>
      <c r="C62" s="108"/>
      <c r="D62" s="102"/>
      <c r="E62" s="102"/>
    </row>
    <row r="63" spans="2:14">
      <c r="B63" s="47"/>
      <c r="C63" s="104"/>
      <c r="D63" s="102"/>
      <c r="E63" s="102"/>
    </row>
    <row r="64" spans="2:14">
      <c r="B64" s="47"/>
      <c r="C64" s="108"/>
      <c r="D64" s="102"/>
      <c r="E64" s="102"/>
    </row>
    <row r="65" spans="2:5">
      <c r="B65" s="47"/>
      <c r="C65" s="104"/>
      <c r="D65" s="102"/>
      <c r="E65" s="102"/>
    </row>
    <row r="66" spans="2:5">
      <c r="B66" s="109"/>
      <c r="C66" s="110"/>
      <c r="D66" s="102"/>
      <c r="E66" s="102"/>
    </row>
    <row r="67" spans="2:5">
      <c r="B67" s="109"/>
      <c r="C67" s="110"/>
      <c r="D67" s="102"/>
      <c r="E67" s="102"/>
    </row>
    <row r="68" spans="2:5">
      <c r="B68" s="109"/>
      <c r="C68" s="110"/>
      <c r="D68" s="102"/>
      <c r="E68" s="102"/>
    </row>
    <row r="69" spans="2:5">
      <c r="B69" s="111"/>
      <c r="C69" s="110"/>
      <c r="D69" s="102"/>
      <c r="E69" s="102"/>
    </row>
    <row r="70" spans="2:5">
      <c r="B70" s="109"/>
      <c r="C70" s="110"/>
      <c r="D70" s="102"/>
      <c r="E70" s="102"/>
    </row>
    <row r="71" spans="2:5">
      <c r="B71" s="109"/>
      <c r="C71" s="110"/>
      <c r="D71" s="102"/>
      <c r="E71" s="102"/>
    </row>
    <row r="72" spans="2:5">
      <c r="B72" s="109"/>
      <c r="C72" s="110"/>
      <c r="D72" s="102"/>
      <c r="E72" s="102"/>
    </row>
    <row r="73" spans="2:5">
      <c r="B73" s="109"/>
      <c r="C73" s="110"/>
      <c r="D73" s="102"/>
      <c r="E73" s="102"/>
    </row>
    <row r="74" spans="2:5">
      <c r="C74" s="110"/>
      <c r="D74" s="102"/>
      <c r="E74" s="102"/>
    </row>
    <row r="75" spans="2:5">
      <c r="C75" s="110"/>
      <c r="D75" s="102"/>
      <c r="E75" s="102"/>
    </row>
    <row r="76" spans="2:5">
      <c r="B76" s="109"/>
      <c r="C76" s="110"/>
      <c r="D76" s="102"/>
      <c r="E76" s="102"/>
    </row>
    <row r="77" spans="2:5">
      <c r="B77" s="109"/>
      <c r="C77" s="110"/>
      <c r="D77" s="102"/>
      <c r="E77" s="102"/>
    </row>
    <row r="78" spans="2:5">
      <c r="B78" s="109"/>
      <c r="C78" s="110"/>
      <c r="D78" s="102"/>
      <c r="E78" s="102"/>
    </row>
    <row r="79" spans="2:5">
      <c r="B79" s="109"/>
      <c r="C79" s="110"/>
      <c r="D79" s="102"/>
      <c r="E79" s="102"/>
    </row>
    <row r="80" spans="2:5">
      <c r="B80" s="109"/>
      <c r="C80" s="110"/>
      <c r="D80" s="102"/>
      <c r="E80" s="102"/>
    </row>
    <row r="81" spans="2:5">
      <c r="B81" s="109"/>
      <c r="C81" s="110"/>
      <c r="D81" s="102"/>
      <c r="E81" s="102"/>
    </row>
    <row r="82" spans="2:5">
      <c r="B82" s="109"/>
      <c r="C82" s="110"/>
      <c r="D82" s="102"/>
      <c r="E82" s="102"/>
    </row>
    <row r="83" spans="2:5">
      <c r="B83" s="109"/>
      <c r="C83" s="110"/>
      <c r="D83" s="102"/>
      <c r="E83" s="102"/>
    </row>
    <row r="84" spans="2:5">
      <c r="B84" s="109"/>
      <c r="C84" s="110"/>
      <c r="D84" s="102"/>
      <c r="E84" s="102"/>
    </row>
    <row r="85" spans="2:5">
      <c r="B85" s="109"/>
      <c r="C85" s="110"/>
      <c r="D85" s="102"/>
      <c r="E85" s="102"/>
    </row>
    <row r="86" spans="2:5">
      <c r="B86" s="109"/>
      <c r="C86" s="110"/>
      <c r="D86" s="102"/>
      <c r="E86" s="102"/>
    </row>
    <row r="87" spans="2:5">
      <c r="B87" s="109"/>
      <c r="C87" s="110"/>
      <c r="D87" s="102"/>
      <c r="E87" s="102"/>
    </row>
    <row r="88" spans="2:5">
      <c r="B88" s="109"/>
      <c r="C88" s="110"/>
      <c r="D88" s="102"/>
      <c r="E88" s="102"/>
    </row>
    <row r="89" spans="2:5">
      <c r="B89" s="109"/>
      <c r="C89" s="110"/>
      <c r="D89" s="102"/>
      <c r="E89" s="102"/>
    </row>
    <row r="90" spans="2:5">
      <c r="B90" s="109"/>
      <c r="C90" s="110"/>
      <c r="D90" s="102"/>
      <c r="E90" s="102"/>
    </row>
    <row r="91" spans="2:5">
      <c r="B91" s="109"/>
      <c r="C91" s="110"/>
      <c r="D91" s="102"/>
      <c r="E91" s="102"/>
    </row>
    <row r="92" spans="2:5">
      <c r="B92" s="109"/>
      <c r="C92" s="110"/>
      <c r="D92" s="102"/>
      <c r="E92" s="102"/>
    </row>
    <row r="93" spans="2:5">
      <c r="B93" s="109"/>
      <c r="C93" s="110"/>
      <c r="D93" s="102"/>
      <c r="E93" s="102"/>
    </row>
    <row r="94" spans="2:5">
      <c r="B94" s="109"/>
      <c r="C94" s="110"/>
      <c r="D94" s="102"/>
      <c r="E94" s="102"/>
    </row>
    <row r="95" spans="2:5">
      <c r="B95" s="109"/>
      <c r="C95" s="110"/>
      <c r="D95" s="102"/>
      <c r="E95" s="102"/>
    </row>
    <row r="96" spans="2:5">
      <c r="B96" s="109"/>
      <c r="C96" s="110"/>
      <c r="D96" s="102"/>
      <c r="E96" s="102"/>
    </row>
    <row r="97" spans="2:5">
      <c r="B97" s="109"/>
      <c r="C97" s="110"/>
      <c r="D97" s="102"/>
      <c r="E97" s="102"/>
    </row>
    <row r="98" spans="2:5">
      <c r="B98" s="109"/>
      <c r="C98" s="110"/>
      <c r="D98" s="102"/>
      <c r="E98" s="102"/>
    </row>
    <row r="99" spans="2:5">
      <c r="B99" s="109"/>
      <c r="C99" s="110"/>
      <c r="D99" s="102"/>
      <c r="E99" s="102"/>
    </row>
    <row r="100" spans="2:5">
      <c r="B100" s="109"/>
      <c r="C100" s="110"/>
      <c r="D100" s="102"/>
      <c r="E100" s="102"/>
    </row>
    <row r="101" spans="2:5">
      <c r="B101" s="109"/>
      <c r="C101" s="110"/>
      <c r="D101" s="102"/>
      <c r="E101" s="102"/>
    </row>
    <row r="102" spans="2:5">
      <c r="B102" s="109"/>
      <c r="C102" s="110"/>
      <c r="D102" s="102"/>
      <c r="E102" s="102"/>
    </row>
    <row r="103" spans="2:5">
      <c r="B103" s="109"/>
      <c r="C103" s="110"/>
      <c r="D103" s="102"/>
      <c r="E103" s="102"/>
    </row>
    <row r="104" spans="2:5">
      <c r="B104" s="109"/>
      <c r="C104" s="110"/>
      <c r="D104" s="102"/>
      <c r="E104" s="102"/>
    </row>
    <row r="105" spans="2:5">
      <c r="B105" s="109"/>
      <c r="C105" s="110"/>
      <c r="D105" s="102"/>
      <c r="E105" s="102"/>
    </row>
    <row r="106" spans="2:5">
      <c r="B106" s="109"/>
      <c r="C106" s="110"/>
      <c r="D106" s="102"/>
      <c r="E106" s="102"/>
    </row>
    <row r="107" spans="2:5">
      <c r="B107" s="109"/>
      <c r="C107" s="110"/>
      <c r="D107" s="102"/>
      <c r="E107" s="102"/>
    </row>
    <row r="108" spans="2:5">
      <c r="B108" s="109"/>
      <c r="C108" s="110"/>
      <c r="D108" s="102"/>
      <c r="E108" s="102"/>
    </row>
    <row r="109" spans="2:5">
      <c r="B109" s="109"/>
      <c r="C109" s="110"/>
      <c r="D109" s="102"/>
      <c r="E109" s="102"/>
    </row>
    <row r="110" spans="2:5">
      <c r="B110" s="109"/>
      <c r="C110" s="110"/>
      <c r="D110" s="102"/>
      <c r="E110" s="102"/>
    </row>
    <row r="111" spans="2:5">
      <c r="B111" s="109"/>
      <c r="C111" s="110"/>
      <c r="D111" s="102"/>
      <c r="E111" s="102"/>
    </row>
    <row r="112" spans="2:5">
      <c r="B112" s="109"/>
      <c r="C112" s="110"/>
      <c r="D112" s="102"/>
      <c r="E112" s="102"/>
    </row>
    <row r="113" spans="2:5">
      <c r="B113" s="109"/>
      <c r="C113" s="110"/>
      <c r="D113" s="102"/>
      <c r="E113" s="102"/>
    </row>
    <row r="114" spans="2:5">
      <c r="B114" s="109"/>
      <c r="C114" s="110"/>
      <c r="D114" s="102"/>
      <c r="E114" s="102"/>
    </row>
    <row r="115" spans="2:5">
      <c r="B115" s="109"/>
      <c r="C115" s="110"/>
      <c r="D115" s="102"/>
      <c r="E115" s="102"/>
    </row>
    <row r="116" spans="2:5">
      <c r="B116" s="109"/>
      <c r="C116" s="110"/>
      <c r="D116" s="102"/>
      <c r="E116" s="102"/>
    </row>
    <row r="117" spans="2:5">
      <c r="B117" s="109"/>
      <c r="C117" s="110"/>
      <c r="D117" s="102"/>
      <c r="E117" s="102"/>
    </row>
    <row r="118" spans="2:5">
      <c r="B118" s="109"/>
      <c r="C118" s="110"/>
      <c r="D118" s="102"/>
      <c r="E118" s="102"/>
    </row>
    <row r="119" spans="2:5">
      <c r="B119" s="109"/>
      <c r="C119" s="110"/>
      <c r="D119" s="102"/>
      <c r="E119" s="102"/>
    </row>
    <row r="120" spans="2:5">
      <c r="B120" s="109"/>
      <c r="C120" s="110"/>
      <c r="D120" s="102"/>
      <c r="E120" s="102"/>
    </row>
    <row r="121" spans="2:5">
      <c r="B121" s="109"/>
      <c r="C121" s="110"/>
      <c r="D121" s="102"/>
      <c r="E121" s="102"/>
    </row>
    <row r="122" spans="2:5">
      <c r="B122" s="109"/>
      <c r="C122" s="110"/>
      <c r="D122" s="102"/>
      <c r="E122" s="102"/>
    </row>
    <row r="123" spans="2:5">
      <c r="B123" s="109"/>
      <c r="C123" s="110"/>
      <c r="D123" s="102"/>
      <c r="E123" s="102"/>
    </row>
    <row r="124" spans="2:5">
      <c r="B124" s="109"/>
      <c r="C124" s="110"/>
      <c r="D124" s="102"/>
      <c r="E124" s="102"/>
    </row>
    <row r="125" spans="2:5">
      <c r="B125" s="109"/>
      <c r="C125" s="110"/>
      <c r="D125" s="102"/>
      <c r="E125" s="102"/>
    </row>
    <row r="126" spans="2:5">
      <c r="B126" s="109"/>
      <c r="C126" s="110"/>
      <c r="D126" s="102"/>
      <c r="E126" s="102"/>
    </row>
    <row r="127" spans="2:5">
      <c r="B127" s="109"/>
      <c r="C127" s="110"/>
      <c r="D127" s="102"/>
      <c r="E127" s="102"/>
    </row>
    <row r="128" spans="2:5">
      <c r="B128" s="109"/>
      <c r="C128" s="110"/>
      <c r="D128" s="102"/>
      <c r="E128" s="102"/>
    </row>
    <row r="129" spans="2:5">
      <c r="B129" s="109"/>
      <c r="C129" s="110"/>
      <c r="D129" s="102"/>
      <c r="E129" s="102"/>
    </row>
    <row r="130" spans="2:5">
      <c r="B130" s="109"/>
      <c r="C130" s="110"/>
      <c r="D130" s="102"/>
      <c r="E130" s="102"/>
    </row>
    <row r="131" spans="2:5">
      <c r="B131" s="109"/>
      <c r="C131" s="110"/>
      <c r="D131" s="102"/>
      <c r="E131" s="102"/>
    </row>
    <row r="132" spans="2:5">
      <c r="B132" s="109"/>
      <c r="C132" s="110"/>
      <c r="D132" s="102"/>
      <c r="E132" s="102"/>
    </row>
    <row r="133" spans="2:5">
      <c r="B133" s="109"/>
      <c r="C133" s="110"/>
      <c r="D133" s="102"/>
      <c r="E133" s="102"/>
    </row>
    <row r="134" spans="2:5">
      <c r="B134" s="109"/>
      <c r="C134" s="110"/>
      <c r="D134" s="102"/>
      <c r="E134" s="102"/>
    </row>
    <row r="135" spans="2:5">
      <c r="B135" s="109"/>
      <c r="C135" s="110"/>
      <c r="D135" s="102"/>
      <c r="E135" s="102"/>
    </row>
    <row r="136" spans="2:5">
      <c r="B136" s="109"/>
      <c r="C136" s="110"/>
      <c r="D136" s="102"/>
      <c r="E136" s="102"/>
    </row>
    <row r="137" spans="2:5">
      <c r="B137" s="109"/>
      <c r="C137" s="110"/>
      <c r="D137" s="102"/>
      <c r="E137" s="102"/>
    </row>
    <row r="138" spans="2:5">
      <c r="B138" s="109"/>
      <c r="C138" s="110"/>
      <c r="D138" s="102"/>
      <c r="E138" s="102"/>
    </row>
    <row r="139" spans="2:5">
      <c r="B139" s="109"/>
      <c r="C139" s="110"/>
      <c r="D139" s="102"/>
      <c r="E139" s="102"/>
    </row>
    <row r="140" spans="2:5">
      <c r="B140" s="109"/>
      <c r="C140" s="110"/>
      <c r="D140" s="102"/>
      <c r="E140" s="102"/>
    </row>
    <row r="141" spans="2:5">
      <c r="B141" s="109"/>
      <c r="C141" s="110"/>
      <c r="D141" s="102"/>
      <c r="E141" s="102"/>
    </row>
    <row r="142" spans="2:5">
      <c r="B142" s="109"/>
      <c r="C142" s="110"/>
      <c r="D142" s="102"/>
      <c r="E142" s="102"/>
    </row>
    <row r="143" spans="2:5">
      <c r="B143" s="109"/>
      <c r="C143" s="110"/>
      <c r="D143" s="102"/>
      <c r="E143" s="102"/>
    </row>
    <row r="144" spans="2:5">
      <c r="B144" s="109"/>
      <c r="C144" s="110"/>
      <c r="D144" s="102"/>
      <c r="E144" s="102"/>
    </row>
    <row r="145" spans="2:5">
      <c r="B145" s="109"/>
      <c r="C145" s="110"/>
      <c r="D145" s="102"/>
      <c r="E145" s="102"/>
    </row>
    <row r="146" spans="2:5">
      <c r="B146" s="109"/>
      <c r="C146" s="110"/>
      <c r="D146" s="102"/>
      <c r="E146" s="102"/>
    </row>
    <row r="147" spans="2:5">
      <c r="B147" s="109"/>
      <c r="C147" s="110"/>
      <c r="D147" s="102"/>
      <c r="E147" s="102"/>
    </row>
    <row r="148" spans="2:5">
      <c r="B148" s="109"/>
      <c r="C148" s="110"/>
      <c r="D148" s="102"/>
      <c r="E148" s="102"/>
    </row>
    <row r="149" spans="2:5">
      <c r="B149" s="109"/>
      <c r="C149" s="110"/>
      <c r="D149" s="102"/>
      <c r="E149" s="102"/>
    </row>
    <row r="150" spans="2:5">
      <c r="B150" s="109"/>
      <c r="C150" s="110"/>
      <c r="D150" s="102"/>
      <c r="E150" s="102"/>
    </row>
    <row r="151" spans="2:5">
      <c r="B151" s="109"/>
      <c r="C151" s="110"/>
      <c r="D151" s="102"/>
      <c r="E151" s="102"/>
    </row>
    <row r="152" spans="2:5">
      <c r="B152" s="109"/>
      <c r="C152" s="110"/>
      <c r="D152" s="102"/>
      <c r="E152" s="102"/>
    </row>
    <row r="153" spans="2:5">
      <c r="B153" s="109"/>
      <c r="C153" s="110"/>
      <c r="D153" s="102"/>
      <c r="E153" s="102"/>
    </row>
    <row r="154" spans="2:5">
      <c r="B154" s="109"/>
      <c r="C154" s="110"/>
      <c r="D154" s="102"/>
      <c r="E154" s="102"/>
    </row>
    <row r="155" spans="2:5">
      <c r="B155" s="109"/>
      <c r="C155" s="110"/>
      <c r="D155" s="102"/>
      <c r="E155" s="102"/>
    </row>
    <row r="156" spans="2:5">
      <c r="B156" s="109"/>
      <c r="C156" s="110"/>
      <c r="D156" s="102"/>
      <c r="E156" s="102"/>
    </row>
    <row r="157" spans="2:5">
      <c r="B157" s="109"/>
      <c r="C157" s="110"/>
      <c r="D157" s="102"/>
      <c r="E157" s="102"/>
    </row>
    <row r="158" spans="2:5">
      <c r="B158" s="109"/>
      <c r="C158" s="110"/>
      <c r="D158" s="102"/>
      <c r="E158" s="102"/>
    </row>
    <row r="159" spans="2:5">
      <c r="B159" s="109"/>
      <c r="C159" s="110"/>
      <c r="D159" s="102"/>
      <c r="E159" s="102"/>
    </row>
    <row r="160" spans="2:5">
      <c r="B160" s="109"/>
      <c r="C160" s="110"/>
      <c r="D160" s="102"/>
      <c r="E160" s="102"/>
    </row>
    <row r="161" spans="2:5">
      <c r="B161" s="109"/>
      <c r="C161" s="110"/>
      <c r="D161" s="102"/>
      <c r="E161" s="102"/>
    </row>
    <row r="162" spans="2:5">
      <c r="B162" s="109"/>
      <c r="C162" s="110"/>
      <c r="D162" s="102"/>
      <c r="E162" s="102"/>
    </row>
    <row r="163" spans="2:5">
      <c r="B163" s="109"/>
      <c r="C163" s="110"/>
      <c r="D163" s="102"/>
      <c r="E163" s="102"/>
    </row>
    <row r="164" spans="2:5">
      <c r="B164" s="109"/>
      <c r="C164" s="110"/>
      <c r="D164" s="102"/>
      <c r="E164" s="102"/>
    </row>
    <row r="165" spans="2:5">
      <c r="B165" s="109"/>
      <c r="C165" s="110"/>
      <c r="D165" s="102"/>
      <c r="E165" s="102"/>
    </row>
    <row r="166" spans="2:5">
      <c r="B166" s="109"/>
      <c r="C166" s="110"/>
      <c r="D166" s="102"/>
      <c r="E166" s="102"/>
    </row>
    <row r="167" spans="2:5">
      <c r="B167" s="109"/>
      <c r="C167" s="110"/>
      <c r="D167" s="102"/>
      <c r="E167" s="102"/>
    </row>
    <row r="168" spans="2:5">
      <c r="B168" s="109"/>
      <c r="C168" s="110"/>
      <c r="D168" s="102"/>
      <c r="E168" s="102"/>
    </row>
    <row r="169" spans="2:5">
      <c r="B169" s="109"/>
      <c r="C169" s="110"/>
      <c r="D169" s="102"/>
      <c r="E169" s="102"/>
    </row>
    <row r="170" spans="2:5">
      <c r="B170" s="109"/>
      <c r="C170" s="110"/>
      <c r="D170" s="102"/>
      <c r="E170" s="102"/>
    </row>
    <row r="171" spans="2:5">
      <c r="B171" s="109"/>
      <c r="C171" s="110"/>
      <c r="D171" s="102"/>
      <c r="E171" s="102"/>
    </row>
    <row r="172" spans="2:5">
      <c r="B172" s="109"/>
      <c r="C172" s="110"/>
      <c r="D172" s="102"/>
      <c r="E172" s="102"/>
    </row>
    <row r="173" spans="2:5">
      <c r="B173" s="109"/>
      <c r="C173" s="110"/>
      <c r="D173" s="102"/>
      <c r="E173" s="102"/>
    </row>
    <row r="174" spans="2:5">
      <c r="B174" s="109"/>
      <c r="C174" s="110"/>
      <c r="D174" s="102"/>
      <c r="E174" s="102"/>
    </row>
    <row r="175" spans="2:5">
      <c r="B175" s="109"/>
      <c r="C175" s="110"/>
      <c r="D175" s="102"/>
      <c r="E175" s="102"/>
    </row>
    <row r="176" spans="2:5">
      <c r="B176" s="109"/>
      <c r="C176" s="110"/>
      <c r="D176" s="102"/>
      <c r="E176" s="102"/>
    </row>
    <row r="177" spans="2:5">
      <c r="B177" s="109"/>
      <c r="C177" s="110"/>
      <c r="D177" s="102"/>
      <c r="E177" s="102"/>
    </row>
    <row r="178" spans="2:5">
      <c r="B178" s="109"/>
      <c r="C178" s="110"/>
      <c r="D178" s="102"/>
      <c r="E178" s="102"/>
    </row>
    <row r="179" spans="2:5">
      <c r="B179" s="109"/>
      <c r="C179" s="109"/>
      <c r="D179" s="102"/>
      <c r="E179" s="102"/>
    </row>
    <row r="180" spans="2:5">
      <c r="B180" s="109"/>
      <c r="C180" s="109"/>
      <c r="D180" s="102"/>
      <c r="E180" s="102"/>
    </row>
    <row r="181" spans="2:5">
      <c r="B181" s="109"/>
      <c r="C181" s="109"/>
      <c r="D181" s="102"/>
      <c r="E181" s="102"/>
    </row>
    <row r="182" spans="2:5">
      <c r="B182" s="109"/>
      <c r="C182" s="109"/>
      <c r="D182" s="102"/>
      <c r="E182" s="102"/>
    </row>
    <row r="183" spans="2:5">
      <c r="B183" s="109"/>
      <c r="C183" s="109"/>
      <c r="D183" s="102"/>
      <c r="E183" s="102"/>
    </row>
    <row r="184" spans="2:5">
      <c r="B184" s="109"/>
      <c r="C184" s="109"/>
      <c r="D184" s="102"/>
      <c r="E184" s="102"/>
    </row>
    <row r="185" spans="2:5">
      <c r="B185" s="109"/>
      <c r="C185" s="109"/>
      <c r="D185" s="102"/>
      <c r="E185" s="102"/>
    </row>
    <row r="186" spans="2:5">
      <c r="B186" s="109"/>
      <c r="C186" s="109"/>
      <c r="D186" s="102"/>
      <c r="E186" s="102"/>
    </row>
    <row r="187" spans="2:5">
      <c r="B187" s="109"/>
      <c r="C187" s="109"/>
      <c r="D187" s="102"/>
      <c r="E187" s="102"/>
    </row>
    <row r="188" spans="2:5">
      <c r="B188" s="109"/>
      <c r="C188" s="109"/>
      <c r="D188" s="102"/>
      <c r="E188" s="102"/>
    </row>
    <row r="189" spans="2:5">
      <c r="B189" s="109"/>
      <c r="C189" s="109"/>
      <c r="D189" s="102"/>
      <c r="E189" s="102"/>
    </row>
    <row r="190" spans="2:5">
      <c r="B190" s="109"/>
      <c r="C190" s="109"/>
      <c r="D190" s="102"/>
      <c r="E190" s="102"/>
    </row>
    <row r="191" spans="2:5">
      <c r="B191" s="109"/>
      <c r="C191" s="109"/>
      <c r="D191" s="102"/>
      <c r="E191" s="102"/>
    </row>
    <row r="192" spans="2:5">
      <c r="B192" s="109"/>
      <c r="C192" s="109"/>
      <c r="D192" s="102"/>
      <c r="E192" s="102"/>
    </row>
    <row r="193" spans="2:5">
      <c r="B193" s="109"/>
      <c r="C193" s="109"/>
      <c r="D193" s="102"/>
      <c r="E193" s="102"/>
    </row>
    <row r="194" spans="2:5">
      <c r="B194" s="109"/>
      <c r="C194" s="109"/>
      <c r="D194" s="102"/>
      <c r="E194" s="102"/>
    </row>
    <row r="195" spans="2:5">
      <c r="B195" s="109"/>
      <c r="C195" s="109"/>
      <c r="D195" s="102"/>
      <c r="E195" s="102"/>
    </row>
    <row r="196" spans="2:5">
      <c r="B196" s="109"/>
      <c r="C196" s="109"/>
      <c r="D196" s="102"/>
      <c r="E196" s="102"/>
    </row>
    <row r="197" spans="2:5">
      <c r="B197" s="109"/>
      <c r="C197" s="109"/>
      <c r="D197" s="102"/>
      <c r="E197" s="102"/>
    </row>
    <row r="198" spans="2:5">
      <c r="B198" s="109"/>
      <c r="C198" s="109"/>
      <c r="D198" s="102"/>
      <c r="E198" s="102"/>
    </row>
    <row r="199" spans="2:5">
      <c r="B199" s="109"/>
      <c r="C199" s="109"/>
      <c r="D199" s="102"/>
      <c r="E199" s="102"/>
    </row>
    <row r="200" spans="2:5">
      <c r="B200" s="109"/>
      <c r="C200" s="109"/>
      <c r="D200" s="102"/>
      <c r="E200" s="102"/>
    </row>
    <row r="201" spans="2:5">
      <c r="B201" s="109"/>
      <c r="C201" s="109"/>
      <c r="D201" s="102"/>
      <c r="E201" s="102"/>
    </row>
    <row r="202" spans="2:5">
      <c r="B202" s="109"/>
      <c r="C202" s="109"/>
      <c r="D202" s="102"/>
      <c r="E202" s="102"/>
    </row>
    <row r="203" spans="2:5">
      <c r="B203" s="109"/>
      <c r="C203" s="109"/>
      <c r="D203" s="102"/>
      <c r="E203" s="102"/>
    </row>
    <row r="204" spans="2:5">
      <c r="B204" s="109"/>
      <c r="C204" s="109"/>
      <c r="D204" s="102"/>
      <c r="E204" s="102"/>
    </row>
    <row r="205" spans="2:5">
      <c r="B205" s="109"/>
      <c r="C205" s="109"/>
      <c r="D205" s="102"/>
      <c r="E205" s="102"/>
    </row>
    <row r="206" spans="2:5">
      <c r="B206" s="109"/>
      <c r="C206" s="109"/>
      <c r="D206" s="102"/>
      <c r="E206" s="102"/>
    </row>
    <row r="207" spans="2:5">
      <c r="B207" s="109"/>
      <c r="C207" s="109"/>
      <c r="D207" s="102"/>
      <c r="E207" s="102"/>
    </row>
    <row r="208" spans="2:5">
      <c r="B208" s="109"/>
      <c r="C208" s="109"/>
      <c r="D208" s="102"/>
      <c r="E208" s="102"/>
    </row>
    <row r="209" spans="2:5">
      <c r="B209" s="109"/>
      <c r="C209" s="109"/>
      <c r="D209" s="102"/>
      <c r="E209" s="102"/>
    </row>
    <row r="210" spans="2:5">
      <c r="B210" s="109"/>
      <c r="C210" s="109"/>
      <c r="D210" s="102"/>
      <c r="E210" s="102"/>
    </row>
    <row r="211" spans="2:5">
      <c r="B211" s="109"/>
      <c r="C211" s="109"/>
      <c r="D211" s="102"/>
      <c r="E211" s="102"/>
    </row>
    <row r="212" spans="2:5">
      <c r="B212" s="109"/>
      <c r="C212" s="109"/>
      <c r="D212" s="102"/>
      <c r="E212" s="102"/>
    </row>
    <row r="213" spans="2:5">
      <c r="B213" s="109"/>
      <c r="C213" s="109"/>
      <c r="D213" s="102"/>
      <c r="E213" s="102"/>
    </row>
    <row r="214" spans="2:5">
      <c r="B214" s="109"/>
      <c r="C214" s="109"/>
      <c r="D214" s="102"/>
      <c r="E214" s="102"/>
    </row>
    <row r="215" spans="2:5">
      <c r="B215" s="109"/>
      <c r="C215" s="109"/>
      <c r="D215" s="102"/>
      <c r="E215" s="102"/>
    </row>
    <row r="216" spans="2:5">
      <c r="B216" s="109"/>
      <c r="C216" s="109"/>
      <c r="D216" s="102"/>
      <c r="E216" s="102"/>
    </row>
    <row r="217" spans="2:5">
      <c r="B217" s="109"/>
      <c r="C217" s="109"/>
      <c r="D217" s="102"/>
      <c r="E217" s="102"/>
    </row>
    <row r="218" spans="2:5">
      <c r="B218" s="109"/>
      <c r="C218" s="109"/>
      <c r="D218" s="102"/>
      <c r="E218" s="102"/>
    </row>
    <row r="219" spans="2:5">
      <c r="B219" s="109"/>
      <c r="C219" s="109"/>
      <c r="D219" s="102"/>
      <c r="E219" s="102"/>
    </row>
    <row r="220" spans="2:5">
      <c r="B220" s="109"/>
      <c r="C220" s="109"/>
      <c r="D220" s="102"/>
      <c r="E220" s="102"/>
    </row>
    <row r="221" spans="2:5">
      <c r="B221" s="109"/>
      <c r="C221" s="109"/>
      <c r="D221" s="102"/>
      <c r="E221" s="102"/>
    </row>
    <row r="222" spans="2:5">
      <c r="B222" s="109"/>
      <c r="C222" s="109"/>
      <c r="D222" s="102"/>
      <c r="E222" s="102"/>
    </row>
    <row r="223" spans="2:5">
      <c r="B223" s="109"/>
      <c r="C223" s="109"/>
      <c r="D223" s="102"/>
      <c r="E223" s="102"/>
    </row>
    <row r="224" spans="2:5">
      <c r="B224" s="109"/>
      <c r="C224" s="109"/>
      <c r="D224" s="102"/>
      <c r="E224" s="102"/>
    </row>
    <row r="225" spans="2:5">
      <c r="B225" s="109"/>
      <c r="C225" s="109"/>
      <c r="D225" s="102"/>
      <c r="E225" s="102"/>
    </row>
    <row r="226" spans="2:5">
      <c r="B226" s="109"/>
      <c r="C226" s="109"/>
      <c r="D226" s="102"/>
      <c r="E226" s="102"/>
    </row>
    <row r="227" spans="2:5">
      <c r="B227" s="109"/>
      <c r="C227" s="109"/>
      <c r="D227" s="102"/>
      <c r="E227" s="102"/>
    </row>
    <row r="228" spans="2:5">
      <c r="B228" s="109"/>
      <c r="C228" s="109"/>
    </row>
    <row r="229" spans="2:5">
      <c r="B229" s="109"/>
      <c r="C229" s="109"/>
    </row>
    <row r="230" spans="2:5">
      <c r="B230" s="109"/>
      <c r="C230" s="109"/>
    </row>
    <row r="231" spans="2:5">
      <c r="B231" s="109"/>
      <c r="C231" s="109"/>
    </row>
    <row r="232" spans="2:5">
      <c r="B232" s="109"/>
      <c r="C232" s="109"/>
    </row>
    <row r="233" spans="2:5">
      <c r="B233" s="109"/>
      <c r="C233" s="109"/>
    </row>
    <row r="234" spans="2:5">
      <c r="B234" s="109"/>
      <c r="C234" s="109"/>
    </row>
    <row r="235" spans="2:5">
      <c r="B235" s="109"/>
      <c r="C235" s="109"/>
    </row>
    <row r="236" spans="2:5">
      <c r="B236" s="109"/>
      <c r="C236" s="109"/>
    </row>
    <row r="237" spans="2:5">
      <c r="B237" s="109"/>
      <c r="C237" s="109"/>
    </row>
    <row r="238" spans="2:5">
      <c r="B238" s="109"/>
      <c r="C238" s="109"/>
    </row>
    <row r="239" spans="2:5">
      <c r="B239" s="109"/>
      <c r="C239" s="109"/>
    </row>
    <row r="240" spans="2:5">
      <c r="B240" s="109"/>
      <c r="C240" s="109"/>
    </row>
    <row r="241" spans="2:3">
      <c r="B241" s="109"/>
      <c r="C241" s="109"/>
    </row>
    <row r="242" spans="2:3">
      <c r="B242" s="109"/>
      <c r="C242" s="109"/>
    </row>
    <row r="243" spans="2:3">
      <c r="B243" s="109"/>
      <c r="C243" s="109"/>
    </row>
    <row r="244" spans="2:3">
      <c r="B244" s="109"/>
      <c r="C244" s="109"/>
    </row>
    <row r="245" spans="2:3">
      <c r="B245" s="109"/>
      <c r="C245" s="109"/>
    </row>
    <row r="246" spans="2:3">
      <c r="B246" s="109"/>
      <c r="C246" s="109"/>
    </row>
    <row r="247" spans="2:3">
      <c r="B247" s="109"/>
      <c r="C247" s="109"/>
    </row>
    <row r="248" spans="2:3">
      <c r="B248" s="109"/>
      <c r="C248" s="109"/>
    </row>
    <row r="249" spans="2:3">
      <c r="B249" s="109"/>
      <c r="C249" s="109"/>
    </row>
    <row r="250" spans="2:3">
      <c r="B250" s="109"/>
      <c r="C250" s="109"/>
    </row>
    <row r="251" spans="2:3">
      <c r="B251" s="109"/>
      <c r="C251" s="109"/>
    </row>
    <row r="252" spans="2:3">
      <c r="B252" s="109"/>
      <c r="C252" s="109"/>
    </row>
    <row r="253" spans="2:3">
      <c r="B253" s="109"/>
      <c r="C253" s="109"/>
    </row>
    <row r="254" spans="2:3">
      <c r="B254" s="109"/>
      <c r="C254" s="109"/>
    </row>
    <row r="255" spans="2:3">
      <c r="B255" s="109"/>
      <c r="C255" s="109"/>
    </row>
    <row r="256" spans="2:3">
      <c r="B256" s="109"/>
      <c r="C256" s="109"/>
    </row>
    <row r="257" spans="2:3">
      <c r="B257" s="109"/>
      <c r="C257" s="109"/>
    </row>
    <row r="258" spans="2:3">
      <c r="B258" s="109"/>
      <c r="C258" s="109"/>
    </row>
    <row r="259" spans="2:3">
      <c r="B259" s="109"/>
      <c r="C259" s="109"/>
    </row>
    <row r="260" spans="2:3">
      <c r="B260" s="109"/>
      <c r="C260" s="109"/>
    </row>
    <row r="261" spans="2:3">
      <c r="B261" s="109"/>
      <c r="C261" s="109"/>
    </row>
    <row r="262" spans="2:3">
      <c r="B262" s="109"/>
      <c r="C262" s="109"/>
    </row>
    <row r="263" spans="2:3">
      <c r="B263" s="109"/>
      <c r="C263" s="109"/>
    </row>
    <row r="264" spans="2:3">
      <c r="B264" s="109"/>
      <c r="C264" s="109"/>
    </row>
    <row r="265" spans="2:3">
      <c r="B265" s="109"/>
      <c r="C265" s="109"/>
    </row>
    <row r="266" spans="2:3">
      <c r="B266" s="109"/>
      <c r="C266" s="109"/>
    </row>
    <row r="267" spans="2:3">
      <c r="B267" s="109"/>
      <c r="C267" s="109"/>
    </row>
    <row r="268" spans="2:3">
      <c r="B268" s="109"/>
      <c r="C268" s="109"/>
    </row>
    <row r="269" spans="2:3">
      <c r="B269" s="109"/>
      <c r="C269" s="109"/>
    </row>
    <row r="270" spans="2:3">
      <c r="B270" s="109"/>
      <c r="C270" s="109"/>
    </row>
  </sheetData>
  <mergeCells count="2">
    <mergeCell ref="A8:C8"/>
    <mergeCell ref="A9:B9"/>
  </mergeCells>
  <pageMargins left="0.7" right="0.7" top="0.75" bottom="0.75" header="0.3" footer="0.3"/>
  <pageSetup paperSize="9" scale="67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80" zoomScaleNormal="100" zoomScaleSheetLayoutView="80" workbookViewId="0">
      <selection activeCell="F8" sqref="F8"/>
    </sheetView>
  </sheetViews>
  <sheetFormatPr defaultRowHeight="15"/>
  <cols>
    <col min="1" max="1" width="6.7109375" style="150" customWidth="1"/>
    <col min="2" max="2" width="60.7109375" style="150" customWidth="1"/>
    <col min="3" max="3" width="22.42578125" style="151" customWidth="1"/>
    <col min="4" max="4" width="23.7109375" style="150" customWidth="1"/>
    <col min="5" max="5" width="16.42578125" style="152" customWidth="1"/>
    <col min="6" max="6" width="47.85546875" style="150" customWidth="1"/>
    <col min="7" max="7" width="18.7109375" style="151" customWidth="1"/>
    <col min="8" max="8" width="47" style="150" customWidth="1"/>
    <col min="9" max="16384" width="9.140625" style="150"/>
  </cols>
  <sheetData>
    <row r="1" spans="1:10" ht="15.75">
      <c r="B1" s="313" t="s">
        <v>168</v>
      </c>
      <c r="C1" s="313"/>
      <c r="D1" s="313"/>
      <c r="E1" s="313"/>
      <c r="F1" s="313"/>
      <c r="G1" s="313"/>
    </row>
    <row r="3" spans="1:10">
      <c r="A3" s="153"/>
      <c r="B3" s="146" t="s">
        <v>169</v>
      </c>
      <c r="C3" s="146"/>
      <c r="D3" s="146" t="s">
        <v>175</v>
      </c>
      <c r="E3" s="147" t="s">
        <v>176</v>
      </c>
      <c r="F3" s="146" t="s">
        <v>170</v>
      </c>
      <c r="G3" s="146" t="s">
        <v>171</v>
      </c>
    </row>
    <row r="4" spans="1:10">
      <c r="A4" s="154">
        <v>1</v>
      </c>
      <c r="B4" s="154" t="s">
        <v>5</v>
      </c>
      <c r="C4" s="146"/>
      <c r="D4" s="154"/>
      <c r="E4" s="147"/>
      <c r="F4" s="153"/>
      <c r="G4" s="155"/>
    </row>
    <row r="5" spans="1:10" ht="51" customHeight="1">
      <c r="A5" s="315"/>
      <c r="B5" s="314" t="s">
        <v>172</v>
      </c>
      <c r="C5" s="156" t="s">
        <v>177</v>
      </c>
      <c r="D5" s="312" t="s">
        <v>7</v>
      </c>
      <c r="E5" s="157">
        <v>1</v>
      </c>
      <c r="F5" s="130" t="s">
        <v>94</v>
      </c>
      <c r="G5" s="146">
        <v>12000</v>
      </c>
    </row>
    <row r="6" spans="1:10" ht="51" customHeight="1">
      <c r="A6" s="315"/>
      <c r="B6" s="314"/>
      <c r="C6" s="156" t="s">
        <v>178</v>
      </c>
      <c r="D6" s="312"/>
      <c r="E6" s="157">
        <v>1</v>
      </c>
      <c r="F6" s="130" t="s">
        <v>93</v>
      </c>
      <c r="G6" s="146">
        <v>12500</v>
      </c>
    </row>
    <row r="7" spans="1:10" ht="51" customHeight="1">
      <c r="A7" s="155"/>
      <c r="B7" s="314" t="s">
        <v>55</v>
      </c>
      <c r="C7" s="314"/>
      <c r="D7" s="314"/>
      <c r="E7" s="314"/>
      <c r="F7" s="314"/>
      <c r="G7" s="314"/>
    </row>
    <row r="8" spans="1:10" ht="51" customHeight="1">
      <c r="A8" s="315"/>
      <c r="B8" s="314" t="s">
        <v>192</v>
      </c>
      <c r="C8" s="314"/>
      <c r="D8" s="312" t="s">
        <v>7</v>
      </c>
      <c r="E8" s="157">
        <v>1</v>
      </c>
      <c r="F8" s="130" t="s">
        <v>186</v>
      </c>
      <c r="G8" s="146">
        <v>15000</v>
      </c>
    </row>
    <row r="9" spans="1:10" ht="51" customHeight="1">
      <c r="A9" s="315"/>
      <c r="B9" s="314" t="s">
        <v>193</v>
      </c>
      <c r="C9" s="314"/>
      <c r="D9" s="312"/>
      <c r="E9" s="157">
        <v>1</v>
      </c>
      <c r="F9" s="130" t="s">
        <v>186</v>
      </c>
      <c r="G9" s="146">
        <v>12500</v>
      </c>
      <c r="I9" s="293"/>
      <c r="J9" s="293"/>
    </row>
    <row r="10" spans="1:10" ht="51" customHeight="1">
      <c r="A10" s="315"/>
      <c r="B10" s="314" t="s">
        <v>173</v>
      </c>
      <c r="C10" s="156" t="s">
        <v>177</v>
      </c>
      <c r="D10" s="312" t="s">
        <v>7</v>
      </c>
      <c r="E10" s="157">
        <v>1</v>
      </c>
      <c r="F10" s="130" t="s">
        <v>94</v>
      </c>
      <c r="G10" s="146">
        <v>12000</v>
      </c>
    </row>
    <row r="11" spans="1:10" ht="51" customHeight="1">
      <c r="A11" s="315"/>
      <c r="B11" s="314"/>
      <c r="C11" s="156" t="s">
        <v>178</v>
      </c>
      <c r="D11" s="312"/>
      <c r="E11" s="157">
        <v>1</v>
      </c>
      <c r="F11" s="130" t="s">
        <v>93</v>
      </c>
      <c r="G11" s="146">
        <v>12500</v>
      </c>
    </row>
    <row r="12" spans="1:10" ht="51" customHeight="1">
      <c r="A12" s="315"/>
      <c r="B12" s="314" t="s">
        <v>174</v>
      </c>
      <c r="C12" s="156" t="s">
        <v>177</v>
      </c>
      <c r="D12" s="312" t="s">
        <v>7</v>
      </c>
      <c r="E12" s="157">
        <v>1</v>
      </c>
      <c r="F12" s="131" t="s">
        <v>167</v>
      </c>
      <c r="G12" s="148">
        <v>6000</v>
      </c>
    </row>
    <row r="13" spans="1:10" ht="51" customHeight="1">
      <c r="A13" s="315"/>
      <c r="B13" s="314"/>
      <c r="C13" s="156" t="s">
        <v>178</v>
      </c>
      <c r="D13" s="312"/>
      <c r="E13" s="157">
        <v>1</v>
      </c>
      <c r="F13" s="131" t="s">
        <v>167</v>
      </c>
      <c r="G13" s="148">
        <v>6250</v>
      </c>
    </row>
    <row r="14" spans="1:10" ht="51" customHeight="1">
      <c r="A14" s="153"/>
      <c r="B14" s="158" t="s">
        <v>14</v>
      </c>
      <c r="C14" s="156" t="s">
        <v>178</v>
      </c>
      <c r="D14" s="158" t="s">
        <v>7</v>
      </c>
      <c r="E14" s="157">
        <v>1</v>
      </c>
      <c r="F14" s="130" t="s">
        <v>93</v>
      </c>
      <c r="G14" s="146">
        <v>12500</v>
      </c>
    </row>
    <row r="15" spans="1:10">
      <c r="A15" s="154">
        <v>2</v>
      </c>
      <c r="B15" s="154" t="s">
        <v>15</v>
      </c>
      <c r="C15" s="155"/>
      <c r="D15" s="153"/>
      <c r="E15" s="157"/>
      <c r="F15" s="153"/>
      <c r="G15" s="146"/>
    </row>
    <row r="16" spans="1:10" ht="33.75" customHeight="1">
      <c r="A16" s="317"/>
      <c r="B16" s="314" t="s">
        <v>179</v>
      </c>
      <c r="C16" s="315"/>
      <c r="D16" s="316" t="s">
        <v>181</v>
      </c>
      <c r="E16" s="316" t="s">
        <v>18</v>
      </c>
      <c r="F16" s="316" t="s">
        <v>182</v>
      </c>
      <c r="G16" s="149" t="s">
        <v>85</v>
      </c>
    </row>
    <row r="17" spans="1:7" ht="39.75" customHeight="1">
      <c r="A17" s="317"/>
      <c r="B17" s="314"/>
      <c r="C17" s="315"/>
      <c r="D17" s="316"/>
      <c r="E17" s="316"/>
      <c r="F17" s="316"/>
      <c r="G17" s="149" t="s">
        <v>86</v>
      </c>
    </row>
    <row r="18" spans="1:7" ht="33" customHeight="1">
      <c r="A18" s="315"/>
      <c r="B18" s="312" t="s">
        <v>180</v>
      </c>
      <c r="C18" s="315"/>
      <c r="D18" s="316"/>
      <c r="E18" s="316"/>
      <c r="F18" s="316"/>
      <c r="G18" s="149" t="s">
        <v>85</v>
      </c>
    </row>
    <row r="19" spans="1:7" ht="33" customHeight="1">
      <c r="A19" s="315"/>
      <c r="B19" s="312"/>
      <c r="C19" s="315"/>
      <c r="D19" s="316"/>
      <c r="E19" s="316"/>
      <c r="F19" s="316"/>
      <c r="G19" s="149" t="s">
        <v>86</v>
      </c>
    </row>
    <row r="20" spans="1:7" ht="19.5" customHeight="1">
      <c r="A20" s="315"/>
      <c r="B20" s="318" t="s">
        <v>184</v>
      </c>
      <c r="C20" s="315"/>
      <c r="D20" s="316" t="s">
        <v>19</v>
      </c>
      <c r="E20" s="157" t="s">
        <v>18</v>
      </c>
      <c r="F20" s="316" t="s">
        <v>183</v>
      </c>
      <c r="G20" s="146">
        <v>35000</v>
      </c>
    </row>
    <row r="21" spans="1:7">
      <c r="A21" s="315"/>
      <c r="B21" s="318"/>
      <c r="C21" s="315"/>
      <c r="D21" s="316"/>
      <c r="E21" s="157" t="s">
        <v>20</v>
      </c>
      <c r="F21" s="316"/>
      <c r="G21" s="146">
        <v>60000</v>
      </c>
    </row>
    <row r="24" spans="1:7">
      <c r="B24" s="150" t="s">
        <v>185</v>
      </c>
    </row>
  </sheetData>
  <mergeCells count="30">
    <mergeCell ref="E16:E19"/>
    <mergeCell ref="A16:A17"/>
    <mergeCell ref="A18:A19"/>
    <mergeCell ref="A20:A21"/>
    <mergeCell ref="F16:F19"/>
    <mergeCell ref="F20:F21"/>
    <mergeCell ref="B20:B21"/>
    <mergeCell ref="C20:C21"/>
    <mergeCell ref="D20:D21"/>
    <mergeCell ref="B16:B17"/>
    <mergeCell ref="B18:B19"/>
    <mergeCell ref="C16:C17"/>
    <mergeCell ref="C18:C19"/>
    <mergeCell ref="D16:D19"/>
    <mergeCell ref="A5:A6"/>
    <mergeCell ref="A8:A9"/>
    <mergeCell ref="A10:A11"/>
    <mergeCell ref="A12:A13"/>
    <mergeCell ref="B10:B11"/>
    <mergeCell ref="B12:B13"/>
    <mergeCell ref="B1:G1"/>
    <mergeCell ref="B5:B6"/>
    <mergeCell ref="B7:G7"/>
    <mergeCell ref="B8:C8"/>
    <mergeCell ref="B9:C9"/>
    <mergeCell ref="I9:J9"/>
    <mergeCell ref="D5:D6"/>
    <mergeCell ref="D8:D9"/>
    <mergeCell ref="D10:D11"/>
    <mergeCell ref="D12:D13"/>
  </mergeCells>
  <pageMargins left="0.7" right="0.7" top="0.75" bottom="0.75" header="0.3" footer="0.3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activeCell="I1" sqref="I1:J1048576"/>
    </sheetView>
  </sheetViews>
  <sheetFormatPr defaultRowHeight="15"/>
  <cols>
    <col min="1" max="1" width="6.7109375" style="150" customWidth="1"/>
    <col min="2" max="2" width="60.7109375" style="150" customWidth="1"/>
    <col min="3" max="3" width="22.42578125" style="151" customWidth="1"/>
    <col min="4" max="4" width="23.7109375" style="150" customWidth="1"/>
    <col min="5" max="5" width="16.42578125" style="152" customWidth="1"/>
    <col min="6" max="6" width="47.85546875" style="150" customWidth="1"/>
    <col min="7" max="7" width="18.7109375" style="151" customWidth="1"/>
    <col min="8" max="8" width="47" style="150" customWidth="1"/>
    <col min="9" max="16384" width="9.140625" style="150"/>
  </cols>
  <sheetData>
    <row r="1" spans="1:7" ht="15.75">
      <c r="B1" s="313" t="s">
        <v>168</v>
      </c>
      <c r="C1" s="313"/>
      <c r="D1" s="313"/>
      <c r="E1" s="313"/>
      <c r="F1" s="313"/>
      <c r="G1" s="313"/>
    </row>
    <row r="3" spans="1:7">
      <c r="A3" s="153"/>
      <c r="B3" s="175" t="s">
        <v>169</v>
      </c>
      <c r="C3" s="175"/>
      <c r="D3" s="175" t="s">
        <v>175</v>
      </c>
      <c r="E3" s="147" t="s">
        <v>176</v>
      </c>
      <c r="F3" s="175" t="s">
        <v>170</v>
      </c>
      <c r="G3" s="175" t="s">
        <v>171</v>
      </c>
    </row>
    <row r="4" spans="1:7">
      <c r="A4" s="154">
        <v>1</v>
      </c>
      <c r="B4" s="154" t="s">
        <v>5</v>
      </c>
      <c r="C4" s="175"/>
      <c r="D4" s="154"/>
      <c r="E4" s="147"/>
      <c r="F4" s="153"/>
      <c r="G4" s="176"/>
    </row>
    <row r="5" spans="1:7" ht="51" customHeight="1">
      <c r="A5" s="315"/>
      <c r="B5" s="319" t="s">
        <v>172</v>
      </c>
      <c r="C5" s="178" t="s">
        <v>177</v>
      </c>
      <c r="D5" s="320" t="s">
        <v>7</v>
      </c>
      <c r="E5" s="179">
        <v>1</v>
      </c>
      <c r="F5" s="180" t="s">
        <v>275</v>
      </c>
      <c r="G5" s="181">
        <v>15000</v>
      </c>
    </row>
    <row r="6" spans="1:7" ht="51" customHeight="1">
      <c r="A6" s="315"/>
      <c r="B6" s="319"/>
      <c r="C6" s="178" t="s">
        <v>178</v>
      </c>
      <c r="D6" s="320"/>
      <c r="E6" s="179">
        <v>1</v>
      </c>
      <c r="F6" s="180" t="s">
        <v>277</v>
      </c>
      <c r="G6" s="181">
        <v>16600</v>
      </c>
    </row>
    <row r="7" spans="1:7" ht="51" customHeight="1">
      <c r="A7" s="176"/>
      <c r="B7" s="319" t="s">
        <v>55</v>
      </c>
      <c r="C7" s="319"/>
      <c r="D7" s="319"/>
      <c r="E7" s="319"/>
      <c r="F7" s="319"/>
      <c r="G7" s="319"/>
    </row>
    <row r="8" spans="1:7" ht="49.5" customHeight="1">
      <c r="A8" s="315"/>
      <c r="B8" s="319" t="s">
        <v>192</v>
      </c>
      <c r="C8" s="319"/>
      <c r="D8" s="320" t="s">
        <v>7</v>
      </c>
      <c r="E8" s="179">
        <v>1</v>
      </c>
      <c r="F8" s="180" t="s">
        <v>276</v>
      </c>
      <c r="G8" s="181">
        <v>21600</v>
      </c>
    </row>
    <row r="9" spans="1:7" ht="47.25" customHeight="1">
      <c r="A9" s="315"/>
      <c r="B9" s="319" t="s">
        <v>193</v>
      </c>
      <c r="C9" s="319"/>
      <c r="D9" s="320"/>
      <c r="E9" s="179">
        <v>1</v>
      </c>
      <c r="F9" s="180" t="s">
        <v>278</v>
      </c>
      <c r="G9" s="181">
        <v>15000</v>
      </c>
    </row>
    <row r="10" spans="1:7" ht="51" customHeight="1">
      <c r="A10" s="315"/>
      <c r="B10" s="319" t="s">
        <v>173</v>
      </c>
      <c r="C10" s="178" t="s">
        <v>177</v>
      </c>
      <c r="D10" s="320" t="s">
        <v>7</v>
      </c>
      <c r="E10" s="179">
        <v>1</v>
      </c>
      <c r="F10" s="180" t="s">
        <v>275</v>
      </c>
      <c r="G10" s="182">
        <v>15000</v>
      </c>
    </row>
    <row r="11" spans="1:7" ht="45" customHeight="1">
      <c r="A11" s="315"/>
      <c r="B11" s="319"/>
      <c r="C11" s="178" t="s">
        <v>178</v>
      </c>
      <c r="D11" s="320"/>
      <c r="E11" s="179">
        <v>1</v>
      </c>
      <c r="F11" s="180" t="s">
        <v>277</v>
      </c>
      <c r="G11" s="181">
        <v>16600</v>
      </c>
    </row>
    <row r="12" spans="1:7" ht="51" customHeight="1">
      <c r="A12" s="315"/>
      <c r="B12" s="319" t="s">
        <v>282</v>
      </c>
      <c r="C12" s="178" t="s">
        <v>177</v>
      </c>
      <c r="D12" s="320" t="s">
        <v>7</v>
      </c>
      <c r="E12" s="179">
        <v>1</v>
      </c>
      <c r="F12" s="183" t="s">
        <v>167</v>
      </c>
      <c r="G12" s="148">
        <v>7500</v>
      </c>
    </row>
    <row r="13" spans="1:7" ht="34.5" customHeight="1">
      <c r="A13" s="315"/>
      <c r="B13" s="319"/>
      <c r="C13" s="178" t="s">
        <v>178</v>
      </c>
      <c r="D13" s="320"/>
      <c r="E13" s="179">
        <v>1</v>
      </c>
      <c r="F13" s="183" t="s">
        <v>167</v>
      </c>
      <c r="G13" s="148">
        <v>8300</v>
      </c>
    </row>
    <row r="14" spans="1:7" ht="43.5" customHeight="1">
      <c r="A14" s="153"/>
      <c r="B14" s="184" t="s">
        <v>14</v>
      </c>
      <c r="C14" s="178" t="s">
        <v>178</v>
      </c>
      <c r="D14" s="184" t="s">
        <v>7</v>
      </c>
      <c r="E14" s="179">
        <v>1</v>
      </c>
      <c r="F14" s="180" t="s">
        <v>279</v>
      </c>
      <c r="G14" s="181">
        <v>15000</v>
      </c>
    </row>
    <row r="15" spans="1:7">
      <c r="A15" s="154">
        <v>2</v>
      </c>
      <c r="B15" s="185" t="s">
        <v>15</v>
      </c>
      <c r="C15" s="186"/>
      <c r="D15" s="75"/>
      <c r="E15" s="179"/>
      <c r="F15" s="75"/>
      <c r="G15" s="182"/>
    </row>
    <row r="16" spans="1:7" ht="25.5">
      <c r="A16" s="317"/>
      <c r="B16" s="319" t="s">
        <v>179</v>
      </c>
      <c r="C16" s="322"/>
      <c r="D16" s="323" t="s">
        <v>181</v>
      </c>
      <c r="E16" s="323" t="s">
        <v>18</v>
      </c>
      <c r="F16" s="323" t="s">
        <v>182</v>
      </c>
      <c r="G16" s="177" t="s">
        <v>280</v>
      </c>
    </row>
    <row r="17" spans="1:7" ht="33" customHeight="1">
      <c r="A17" s="317"/>
      <c r="B17" s="319"/>
      <c r="C17" s="322"/>
      <c r="D17" s="323"/>
      <c r="E17" s="323"/>
      <c r="F17" s="323"/>
      <c r="G17" s="177" t="s">
        <v>281</v>
      </c>
    </row>
    <row r="18" spans="1:7" ht="33" customHeight="1">
      <c r="A18" s="315"/>
      <c r="B18" s="320" t="s">
        <v>180</v>
      </c>
      <c r="C18" s="322"/>
      <c r="D18" s="323"/>
      <c r="E18" s="323"/>
      <c r="F18" s="323"/>
      <c r="G18" s="177" t="s">
        <v>280</v>
      </c>
    </row>
    <row r="19" spans="1:7" ht="33" customHeight="1">
      <c r="A19" s="315"/>
      <c r="B19" s="320"/>
      <c r="C19" s="322"/>
      <c r="D19" s="323"/>
      <c r="E19" s="323"/>
      <c r="F19" s="323"/>
      <c r="G19" s="177" t="s">
        <v>281</v>
      </c>
    </row>
    <row r="20" spans="1:7" ht="19.5" customHeight="1">
      <c r="A20" s="315"/>
      <c r="B20" s="321" t="s">
        <v>184</v>
      </c>
      <c r="C20" s="322"/>
      <c r="D20" s="323" t="s">
        <v>19</v>
      </c>
      <c r="E20" s="179" t="s">
        <v>18</v>
      </c>
      <c r="F20" s="323" t="s">
        <v>183</v>
      </c>
      <c r="G20" s="148">
        <v>40000</v>
      </c>
    </row>
    <row r="21" spans="1:7">
      <c r="A21" s="315"/>
      <c r="B21" s="321"/>
      <c r="C21" s="322"/>
      <c r="D21" s="323"/>
      <c r="E21" s="179" t="s">
        <v>20</v>
      </c>
      <c r="F21" s="323"/>
      <c r="G21" s="148">
        <v>70000</v>
      </c>
    </row>
    <row r="24" spans="1:7">
      <c r="B24" s="150" t="s">
        <v>185</v>
      </c>
    </row>
  </sheetData>
  <mergeCells count="29">
    <mergeCell ref="A20:A21"/>
    <mergeCell ref="B20:B21"/>
    <mergeCell ref="C20:C21"/>
    <mergeCell ref="D20:D21"/>
    <mergeCell ref="F16:F19"/>
    <mergeCell ref="A18:A19"/>
    <mergeCell ref="B18:B19"/>
    <mergeCell ref="C18:C19"/>
    <mergeCell ref="A16:A17"/>
    <mergeCell ref="F20:F21"/>
    <mergeCell ref="B16:B17"/>
    <mergeCell ref="C16:C17"/>
    <mergeCell ref="D16:D19"/>
    <mergeCell ref="E16:E19"/>
    <mergeCell ref="A10:A11"/>
    <mergeCell ref="B10:B11"/>
    <mergeCell ref="D10:D11"/>
    <mergeCell ref="A12:A13"/>
    <mergeCell ref="B12:B13"/>
    <mergeCell ref="D12:D13"/>
    <mergeCell ref="A8:A9"/>
    <mergeCell ref="B8:C8"/>
    <mergeCell ref="D8:D9"/>
    <mergeCell ref="B9:C9"/>
    <mergeCell ref="B1:G1"/>
    <mergeCell ref="A5:A6"/>
    <mergeCell ref="B5:B6"/>
    <mergeCell ref="D5:D6"/>
    <mergeCell ref="B7:G7"/>
  </mergeCells>
  <pageMargins left="0.7" right="0.7" top="0.75" bottom="0.75" header="0.3" footer="0.3"/>
  <pageSetup paperSize="9" scale="66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abSelected="1" view="pageBreakPreview" topLeftCell="A40" zoomScaleNormal="100" zoomScaleSheetLayoutView="100" workbookViewId="0">
      <selection activeCell="F51" sqref="F51"/>
    </sheetView>
  </sheetViews>
  <sheetFormatPr defaultRowHeight="18.75"/>
  <cols>
    <col min="1" max="1" width="6.85546875" style="242" customWidth="1"/>
    <col min="2" max="2" width="37.5703125" style="192" customWidth="1"/>
    <col min="3" max="3" width="39" style="192" customWidth="1"/>
    <col min="4" max="4" width="18.85546875" style="192" customWidth="1"/>
    <col min="5" max="5" width="12.5703125" style="192" customWidth="1"/>
    <col min="6" max="6" width="26.7109375" style="193" customWidth="1"/>
    <col min="7" max="8" width="9.140625" style="192"/>
    <col min="9" max="9" width="9.5703125" style="192" bestFit="1" customWidth="1"/>
    <col min="10" max="16384" width="9.140625" style="192"/>
  </cols>
  <sheetData>
    <row r="1" spans="1:6">
      <c r="F1" s="253" t="s">
        <v>365</v>
      </c>
    </row>
    <row r="2" spans="1:6">
      <c r="F2" s="253" t="s">
        <v>283</v>
      </c>
    </row>
    <row r="4" spans="1:6">
      <c r="E4" s="243" t="s">
        <v>359</v>
      </c>
    </row>
    <row r="5" spans="1:6">
      <c r="E5" s="244" t="s">
        <v>311</v>
      </c>
    </row>
    <row r="6" spans="1:6">
      <c r="E6" s="244" t="s">
        <v>312</v>
      </c>
    </row>
    <row r="7" spans="1:6" ht="24" customHeight="1">
      <c r="E7" s="244" t="s">
        <v>313</v>
      </c>
    </row>
    <row r="8" spans="1:6" ht="26.25" customHeight="1">
      <c r="E8" s="244" t="s">
        <v>314</v>
      </c>
    </row>
    <row r="10" spans="1:6" ht="21" customHeight="1">
      <c r="A10" s="353" t="s">
        <v>360</v>
      </c>
      <c r="B10" s="353"/>
      <c r="C10" s="353"/>
      <c r="D10" s="353"/>
      <c r="E10" s="353"/>
      <c r="F10" s="353"/>
    </row>
    <row r="11" spans="1:6">
      <c r="A11" s="353" t="s">
        <v>361</v>
      </c>
      <c r="B11" s="353"/>
      <c r="C11" s="353"/>
      <c r="D11" s="353"/>
      <c r="E11" s="353"/>
      <c r="F11" s="353"/>
    </row>
    <row r="12" spans="1:6">
      <c r="A12" s="252"/>
      <c r="B12" s="252"/>
      <c r="C12" s="252"/>
      <c r="D12" s="252"/>
      <c r="E12" s="252"/>
      <c r="F12" s="252"/>
    </row>
    <row r="13" spans="1:6" ht="15" customHeight="1">
      <c r="A13" s="333" t="s">
        <v>0</v>
      </c>
      <c r="B13" s="354" t="s">
        <v>1</v>
      </c>
      <c r="C13" s="355"/>
      <c r="D13" s="347" t="s">
        <v>175</v>
      </c>
      <c r="E13" s="349" t="s">
        <v>4</v>
      </c>
      <c r="F13" s="346" t="s">
        <v>68</v>
      </c>
    </row>
    <row r="14" spans="1:6">
      <c r="A14" s="333"/>
      <c r="B14" s="356"/>
      <c r="C14" s="357"/>
      <c r="D14" s="348"/>
      <c r="E14" s="349"/>
      <c r="F14" s="346"/>
    </row>
    <row r="15" spans="1:6" ht="21" customHeight="1">
      <c r="A15" s="246">
        <v>1</v>
      </c>
      <c r="B15" s="358" t="s">
        <v>5</v>
      </c>
      <c r="C15" s="359"/>
      <c r="D15" s="359"/>
      <c r="E15" s="359"/>
      <c r="F15" s="360"/>
    </row>
    <row r="16" spans="1:6" ht="38.25" customHeight="1">
      <c r="A16" s="245" t="s">
        <v>315</v>
      </c>
      <c r="B16" s="358" t="s">
        <v>6</v>
      </c>
      <c r="C16" s="359"/>
      <c r="D16" s="359"/>
      <c r="E16" s="359"/>
      <c r="F16" s="360"/>
    </row>
    <row r="17" spans="1:14" ht="37.5" customHeight="1">
      <c r="A17" s="333"/>
      <c r="B17" s="324" t="s">
        <v>332</v>
      </c>
      <c r="C17" s="324"/>
      <c r="D17" s="325" t="s">
        <v>7</v>
      </c>
      <c r="E17" s="194">
        <v>1</v>
      </c>
      <c r="F17" s="195">
        <v>16000</v>
      </c>
    </row>
    <row r="18" spans="1:14">
      <c r="A18" s="333"/>
      <c r="B18" s="324" t="s">
        <v>336</v>
      </c>
      <c r="C18" s="324"/>
      <c r="D18" s="325"/>
      <c r="E18" s="194">
        <v>1</v>
      </c>
      <c r="F18" s="195">
        <v>16600</v>
      </c>
    </row>
    <row r="19" spans="1:14" ht="39" customHeight="1">
      <c r="A19" s="245" t="s">
        <v>316</v>
      </c>
      <c r="B19" s="334" t="s">
        <v>55</v>
      </c>
      <c r="C19" s="335"/>
      <c r="D19" s="335"/>
      <c r="E19" s="335"/>
      <c r="F19" s="336"/>
      <c r="N19" s="196"/>
    </row>
    <row r="20" spans="1:14">
      <c r="A20" s="247"/>
      <c r="B20" s="345" t="s">
        <v>337</v>
      </c>
      <c r="C20" s="345"/>
      <c r="D20" s="325" t="s">
        <v>7</v>
      </c>
      <c r="E20" s="194">
        <v>1</v>
      </c>
      <c r="F20" s="195">
        <v>21600</v>
      </c>
    </row>
    <row r="21" spans="1:14">
      <c r="A21" s="247"/>
      <c r="B21" s="345" t="s">
        <v>338</v>
      </c>
      <c r="C21" s="345"/>
      <c r="D21" s="325"/>
      <c r="E21" s="194" t="s">
        <v>58</v>
      </c>
      <c r="F21" s="195">
        <v>16000</v>
      </c>
    </row>
    <row r="22" spans="1:14" s="242" customFormat="1" ht="36.75" customHeight="1">
      <c r="A22" s="245" t="s">
        <v>317</v>
      </c>
      <c r="B22" s="334" t="s">
        <v>9</v>
      </c>
      <c r="C22" s="335"/>
      <c r="D22" s="335"/>
      <c r="E22" s="335"/>
      <c r="F22" s="336"/>
    </row>
    <row r="23" spans="1:14" ht="20.25" customHeight="1">
      <c r="A23" s="333"/>
      <c r="B23" s="324" t="s">
        <v>339</v>
      </c>
      <c r="C23" s="324"/>
      <c r="D23" s="194" t="s">
        <v>11</v>
      </c>
      <c r="E23" s="194">
        <v>1</v>
      </c>
      <c r="F23" s="195">
        <v>16000</v>
      </c>
    </row>
    <row r="24" spans="1:14">
      <c r="A24" s="333"/>
      <c r="B24" s="324" t="s">
        <v>336</v>
      </c>
      <c r="C24" s="324"/>
      <c r="D24" s="194" t="s">
        <v>12</v>
      </c>
      <c r="E24" s="194">
        <v>1</v>
      </c>
      <c r="F24" s="195">
        <v>16600</v>
      </c>
    </row>
    <row r="25" spans="1:14" ht="55.5" customHeight="1">
      <c r="A25" s="245" t="s">
        <v>318</v>
      </c>
      <c r="B25" s="334" t="s">
        <v>327</v>
      </c>
      <c r="C25" s="335"/>
      <c r="D25" s="335"/>
      <c r="E25" s="335"/>
      <c r="F25" s="336"/>
    </row>
    <row r="26" spans="1:14">
      <c r="A26" s="247"/>
      <c r="B26" s="324" t="s">
        <v>339</v>
      </c>
      <c r="C26" s="324"/>
      <c r="D26" s="325" t="s">
        <v>7</v>
      </c>
      <c r="E26" s="194">
        <v>1</v>
      </c>
      <c r="F26" s="195">
        <v>7500</v>
      </c>
      <c r="K26" s="196"/>
    </row>
    <row r="27" spans="1:14">
      <c r="A27" s="247"/>
      <c r="B27" s="324" t="s">
        <v>336</v>
      </c>
      <c r="C27" s="324"/>
      <c r="D27" s="325"/>
      <c r="E27" s="194">
        <v>1</v>
      </c>
      <c r="F27" s="195">
        <v>8300</v>
      </c>
    </row>
    <row r="28" spans="1:14" ht="18.75" customHeight="1">
      <c r="A28" s="245" t="s">
        <v>319</v>
      </c>
      <c r="B28" s="334" t="s">
        <v>14</v>
      </c>
      <c r="C28" s="335"/>
      <c r="D28" s="335"/>
      <c r="E28" s="335"/>
      <c r="F28" s="336"/>
    </row>
    <row r="29" spans="1:14" ht="37.5">
      <c r="A29" s="247"/>
      <c r="B29" s="324" t="s">
        <v>336</v>
      </c>
      <c r="C29" s="324"/>
      <c r="D29" s="194" t="s">
        <v>7</v>
      </c>
      <c r="E29" s="194">
        <v>1</v>
      </c>
      <c r="F29" s="195">
        <v>15000</v>
      </c>
    </row>
    <row r="30" spans="1:14">
      <c r="A30" s="246">
        <v>2</v>
      </c>
      <c r="B30" s="334" t="s">
        <v>15</v>
      </c>
      <c r="C30" s="335"/>
      <c r="D30" s="335"/>
      <c r="E30" s="335"/>
      <c r="F30" s="336"/>
    </row>
    <row r="31" spans="1:14" ht="36" customHeight="1">
      <c r="A31" s="333"/>
      <c r="B31" s="324" t="s">
        <v>340</v>
      </c>
      <c r="C31" s="324"/>
      <c r="D31" s="325" t="s">
        <v>17</v>
      </c>
      <c r="E31" s="325" t="s">
        <v>18</v>
      </c>
      <c r="F31" s="194" t="s">
        <v>280</v>
      </c>
    </row>
    <row r="32" spans="1:14" ht="34.5" customHeight="1">
      <c r="A32" s="333"/>
      <c r="B32" s="324"/>
      <c r="C32" s="324"/>
      <c r="D32" s="325"/>
      <c r="E32" s="325"/>
      <c r="F32" s="194" t="s">
        <v>281</v>
      </c>
      <c r="I32" s="197"/>
    </row>
    <row r="33" spans="1:6" ht="33" customHeight="1">
      <c r="A33" s="333"/>
      <c r="B33" s="345" t="s">
        <v>363</v>
      </c>
      <c r="C33" s="345"/>
      <c r="D33" s="325"/>
      <c r="E33" s="325"/>
      <c r="F33" s="194" t="s">
        <v>280</v>
      </c>
    </row>
    <row r="34" spans="1:6" ht="37.5">
      <c r="A34" s="333"/>
      <c r="B34" s="345"/>
      <c r="C34" s="345"/>
      <c r="D34" s="325"/>
      <c r="E34" s="325"/>
      <c r="F34" s="194" t="s">
        <v>281</v>
      </c>
    </row>
    <row r="35" spans="1:6" ht="21" customHeight="1">
      <c r="A35" s="333"/>
      <c r="B35" s="345" t="s">
        <v>364</v>
      </c>
      <c r="C35" s="345"/>
      <c r="D35" s="325" t="s">
        <v>19</v>
      </c>
      <c r="E35" s="194" t="s">
        <v>18</v>
      </c>
      <c r="F35" s="195">
        <v>40000</v>
      </c>
    </row>
    <row r="36" spans="1:6" ht="30" customHeight="1">
      <c r="A36" s="333"/>
      <c r="B36" s="345"/>
      <c r="C36" s="345"/>
      <c r="D36" s="325"/>
      <c r="E36" s="194" t="s">
        <v>20</v>
      </c>
      <c r="F36" s="195">
        <v>70000</v>
      </c>
    </row>
    <row r="37" spans="1:6">
      <c r="A37" s="248">
        <v>3</v>
      </c>
      <c r="B37" s="337" t="s">
        <v>21</v>
      </c>
      <c r="C37" s="338"/>
      <c r="D37" s="338"/>
      <c r="E37" s="338"/>
      <c r="F37" s="339"/>
    </row>
    <row r="38" spans="1:6">
      <c r="A38" s="247"/>
      <c r="B38" s="324" t="s">
        <v>341</v>
      </c>
      <c r="C38" s="324"/>
      <c r="D38" s="325" t="s">
        <v>23</v>
      </c>
      <c r="E38" s="198" t="s">
        <v>19</v>
      </c>
      <c r="F38" s="194">
        <v>800</v>
      </c>
    </row>
    <row r="39" spans="1:6">
      <c r="A39" s="247"/>
      <c r="B39" s="324" t="s">
        <v>342</v>
      </c>
      <c r="C39" s="324"/>
      <c r="D39" s="325"/>
      <c r="E39" s="194">
        <v>1</v>
      </c>
      <c r="F39" s="195">
        <v>1500</v>
      </c>
    </row>
    <row r="40" spans="1:6" ht="92.25" customHeight="1">
      <c r="A40" s="247"/>
      <c r="B40" s="324" t="s">
        <v>343</v>
      </c>
      <c r="C40" s="324"/>
      <c r="D40" s="194" t="s">
        <v>26</v>
      </c>
      <c r="E40" s="194">
        <v>1</v>
      </c>
      <c r="F40" s="194" t="s">
        <v>27</v>
      </c>
    </row>
    <row r="41" spans="1:6">
      <c r="A41" s="333"/>
      <c r="B41" s="324" t="s">
        <v>344</v>
      </c>
      <c r="C41" s="324"/>
      <c r="D41" s="194" t="s">
        <v>29</v>
      </c>
      <c r="E41" s="194">
        <v>1</v>
      </c>
      <c r="F41" s="194">
        <v>800</v>
      </c>
    </row>
    <row r="42" spans="1:6">
      <c r="A42" s="333"/>
      <c r="B42" s="324"/>
      <c r="C42" s="324"/>
      <c r="D42" s="194" t="s">
        <v>19</v>
      </c>
      <c r="E42" s="194">
        <v>1</v>
      </c>
      <c r="F42" s="195">
        <v>4000</v>
      </c>
    </row>
    <row r="43" spans="1:6">
      <c r="A43" s="333"/>
      <c r="B43" s="324"/>
      <c r="C43" s="324"/>
      <c r="D43" s="194" t="s">
        <v>30</v>
      </c>
      <c r="E43" s="194">
        <v>1</v>
      </c>
      <c r="F43" s="195">
        <v>10500</v>
      </c>
    </row>
    <row r="44" spans="1:6">
      <c r="A44" s="248">
        <v>4</v>
      </c>
      <c r="B44" s="337" t="s">
        <v>37</v>
      </c>
      <c r="C44" s="338"/>
      <c r="D44" s="338"/>
      <c r="E44" s="338"/>
      <c r="F44" s="339"/>
    </row>
    <row r="45" spans="1:6" ht="37.5" customHeight="1">
      <c r="A45" s="247"/>
      <c r="B45" s="324" t="s">
        <v>345</v>
      </c>
      <c r="C45" s="324"/>
      <c r="D45" s="325" t="s">
        <v>39</v>
      </c>
      <c r="E45" s="325">
        <v>1</v>
      </c>
      <c r="F45" s="194" t="s">
        <v>320</v>
      </c>
    </row>
    <row r="46" spans="1:6" ht="58.5" customHeight="1">
      <c r="A46" s="247"/>
      <c r="B46" s="324" t="s">
        <v>236</v>
      </c>
      <c r="C46" s="324"/>
      <c r="D46" s="325"/>
      <c r="E46" s="325"/>
      <c r="F46" s="194" t="s">
        <v>321</v>
      </c>
    </row>
    <row r="47" spans="1:6" ht="24.75" customHeight="1">
      <c r="A47" s="248">
        <v>5</v>
      </c>
      <c r="B47" s="334" t="s">
        <v>42</v>
      </c>
      <c r="C47" s="335"/>
      <c r="D47" s="335"/>
      <c r="E47" s="335"/>
      <c r="F47" s="336"/>
    </row>
    <row r="48" spans="1:6">
      <c r="A48" s="247"/>
      <c r="B48" s="324" t="s">
        <v>346</v>
      </c>
      <c r="C48" s="324"/>
      <c r="D48" s="343" t="s">
        <v>44</v>
      </c>
      <c r="E48" s="194">
        <v>1</v>
      </c>
      <c r="F48" s="195" t="s">
        <v>88</v>
      </c>
    </row>
    <row r="49" spans="1:6">
      <c r="A49" s="247"/>
      <c r="B49" s="345" t="s">
        <v>347</v>
      </c>
      <c r="C49" s="345"/>
      <c r="D49" s="344"/>
      <c r="E49" s="194">
        <v>1</v>
      </c>
      <c r="F49" s="195" t="s">
        <v>353</v>
      </c>
    </row>
    <row r="50" spans="1:6">
      <c r="A50" s="247"/>
      <c r="B50" s="341" t="s">
        <v>354</v>
      </c>
      <c r="C50" s="342"/>
      <c r="D50" s="344"/>
      <c r="E50" s="194"/>
      <c r="F50" s="195" t="s">
        <v>324</v>
      </c>
    </row>
    <row r="51" spans="1:6" s="201" customFormat="1" ht="21.75" customHeight="1">
      <c r="A51" s="249"/>
      <c r="B51" s="340" t="s">
        <v>358</v>
      </c>
      <c r="C51" s="340"/>
      <c r="D51" s="344"/>
      <c r="E51" s="199">
        <v>1</v>
      </c>
      <c r="F51" s="200" t="s">
        <v>367</v>
      </c>
    </row>
    <row r="52" spans="1:6">
      <c r="A52" s="248">
        <v>6</v>
      </c>
      <c r="B52" s="337" t="s">
        <v>46</v>
      </c>
      <c r="C52" s="338"/>
      <c r="D52" s="338"/>
      <c r="E52" s="338"/>
      <c r="F52" s="339"/>
    </row>
    <row r="53" spans="1:6">
      <c r="A53" s="247"/>
      <c r="B53" s="324" t="s">
        <v>348</v>
      </c>
      <c r="C53" s="324"/>
      <c r="D53" s="325" t="s">
        <v>47</v>
      </c>
      <c r="E53" s="194"/>
      <c r="F53" s="194"/>
    </row>
    <row r="54" spans="1:6">
      <c r="A54" s="247"/>
      <c r="B54" s="324" t="s">
        <v>349</v>
      </c>
      <c r="C54" s="324"/>
      <c r="D54" s="325"/>
      <c r="E54" s="194"/>
      <c r="F54" s="194" t="s">
        <v>49</v>
      </c>
    </row>
    <row r="55" spans="1:6">
      <c r="A55" s="247"/>
      <c r="B55" s="324" t="s">
        <v>350</v>
      </c>
      <c r="C55" s="324"/>
      <c r="D55" s="325"/>
      <c r="E55" s="194"/>
      <c r="F55" s="194" t="s">
        <v>49</v>
      </c>
    </row>
    <row r="56" spans="1:6">
      <c r="A56" s="247"/>
      <c r="B56" s="324" t="s">
        <v>351</v>
      </c>
      <c r="C56" s="324"/>
      <c r="D56" s="325"/>
      <c r="E56" s="194"/>
      <c r="F56" s="194" t="s">
        <v>66</v>
      </c>
    </row>
    <row r="57" spans="1:6">
      <c r="A57" s="247"/>
      <c r="B57" s="324" t="s">
        <v>352</v>
      </c>
      <c r="C57" s="324"/>
      <c r="D57" s="325"/>
      <c r="E57" s="194"/>
      <c r="F57" s="194"/>
    </row>
    <row r="58" spans="1:6">
      <c r="A58" s="247"/>
      <c r="B58" s="324" t="s">
        <v>349</v>
      </c>
      <c r="C58" s="324"/>
      <c r="D58" s="325"/>
      <c r="E58" s="194"/>
      <c r="F58" s="194" t="s">
        <v>49</v>
      </c>
    </row>
    <row r="59" spans="1:6">
      <c r="A59" s="247"/>
      <c r="B59" s="324" t="s">
        <v>350</v>
      </c>
      <c r="C59" s="324"/>
      <c r="D59" s="325"/>
      <c r="E59" s="194"/>
      <c r="F59" s="194" t="s">
        <v>49</v>
      </c>
    </row>
    <row r="60" spans="1:6">
      <c r="A60" s="247"/>
      <c r="B60" s="324" t="s">
        <v>351</v>
      </c>
      <c r="C60" s="324"/>
      <c r="D60" s="325"/>
      <c r="E60" s="194"/>
      <c r="F60" s="194" t="s">
        <v>54</v>
      </c>
    </row>
    <row r="61" spans="1:6">
      <c r="A61" s="248">
        <v>7</v>
      </c>
      <c r="B61" s="327" t="s">
        <v>269</v>
      </c>
      <c r="C61" s="328"/>
      <c r="D61" s="328"/>
      <c r="E61" s="328"/>
      <c r="F61" s="329"/>
    </row>
    <row r="62" spans="1:6">
      <c r="A62" s="246"/>
      <c r="B62" s="330" t="s">
        <v>270</v>
      </c>
      <c r="C62" s="330"/>
      <c r="D62" s="202"/>
      <c r="E62" s="202"/>
      <c r="F62" s="202"/>
    </row>
    <row r="63" spans="1:6">
      <c r="A63" s="246"/>
      <c r="B63" s="331" t="s">
        <v>271</v>
      </c>
      <c r="C63" s="332"/>
      <c r="D63" s="202"/>
      <c r="E63" s="202"/>
      <c r="F63" s="202"/>
    </row>
    <row r="64" spans="1:6">
      <c r="A64" s="250"/>
      <c r="B64" s="203"/>
      <c r="C64" s="203"/>
      <c r="D64" s="204"/>
      <c r="E64" s="204"/>
      <c r="F64" s="204"/>
    </row>
    <row r="66" spans="1:6">
      <c r="A66" s="326"/>
      <c r="B66" s="326"/>
      <c r="C66" s="205"/>
      <c r="F66" s="192"/>
    </row>
    <row r="67" spans="1:6">
      <c r="B67" s="206" t="s">
        <v>291</v>
      </c>
      <c r="C67" s="206"/>
      <c r="D67" s="208"/>
      <c r="E67" s="351" t="s">
        <v>292</v>
      </c>
      <c r="F67" s="351"/>
    </row>
    <row r="68" spans="1:6">
      <c r="B68" s="188"/>
      <c r="C68" s="189"/>
      <c r="D68" s="191"/>
      <c r="E68" s="209"/>
      <c r="F68" s="207"/>
    </row>
    <row r="69" spans="1:6">
      <c r="B69" s="352" t="s">
        <v>301</v>
      </c>
      <c r="C69" s="352"/>
      <c r="D69" s="208"/>
      <c r="E69" s="350" t="s">
        <v>288</v>
      </c>
      <c r="F69" s="350"/>
    </row>
    <row r="70" spans="1:6">
      <c r="B70" s="351"/>
      <c r="C70" s="351"/>
      <c r="D70" s="207"/>
      <c r="E70" s="350"/>
      <c r="F70" s="350"/>
    </row>
    <row r="71" spans="1:6" ht="18.75" customHeight="1">
      <c r="B71" s="352" t="s">
        <v>302</v>
      </c>
      <c r="C71" s="352"/>
      <c r="D71" s="208"/>
      <c r="E71" s="350" t="s">
        <v>295</v>
      </c>
      <c r="F71" s="350"/>
    </row>
    <row r="72" spans="1:6">
      <c r="B72" s="351"/>
      <c r="C72" s="351"/>
      <c r="D72" s="207"/>
      <c r="E72" s="350"/>
      <c r="F72" s="350"/>
    </row>
    <row r="73" spans="1:6">
      <c r="B73" s="351" t="s">
        <v>303</v>
      </c>
      <c r="C73" s="351"/>
      <c r="D73" s="208"/>
      <c r="E73" s="350" t="s">
        <v>83</v>
      </c>
      <c r="F73" s="350"/>
    </row>
    <row r="74" spans="1:6">
      <c r="B74" s="351"/>
      <c r="C74" s="351"/>
      <c r="D74" s="207"/>
      <c r="E74" s="350"/>
      <c r="F74" s="350"/>
    </row>
    <row r="75" spans="1:6">
      <c r="B75" s="351" t="s">
        <v>74</v>
      </c>
      <c r="C75" s="351"/>
      <c r="D75" s="208"/>
      <c r="E75" s="350" t="s">
        <v>153</v>
      </c>
      <c r="F75" s="350"/>
    </row>
    <row r="76" spans="1:6">
      <c r="B76" s="351"/>
      <c r="C76" s="351"/>
      <c r="D76" s="207"/>
      <c r="E76" s="350"/>
      <c r="F76" s="350"/>
    </row>
    <row r="77" spans="1:6" ht="18.75" customHeight="1">
      <c r="B77" s="351" t="s">
        <v>304</v>
      </c>
      <c r="C77" s="351"/>
      <c r="D77" s="208"/>
      <c r="E77" s="350" t="s">
        <v>298</v>
      </c>
      <c r="F77" s="350"/>
    </row>
    <row r="78" spans="1:6">
      <c r="B78" s="351"/>
      <c r="C78" s="351"/>
      <c r="D78" s="207"/>
      <c r="E78" s="350"/>
      <c r="F78" s="350"/>
    </row>
    <row r="79" spans="1:6" ht="30" customHeight="1">
      <c r="B79" s="351" t="s">
        <v>305</v>
      </c>
      <c r="C79" s="351"/>
      <c r="D79" s="208"/>
      <c r="E79" s="350" t="s">
        <v>300</v>
      </c>
      <c r="F79" s="350"/>
    </row>
    <row r="80" spans="1:6">
      <c r="B80" s="207"/>
      <c r="C80" s="207"/>
      <c r="D80" s="207"/>
      <c r="E80" s="210"/>
      <c r="F80" s="207"/>
    </row>
  </sheetData>
  <mergeCells count="92">
    <mergeCell ref="A11:F11"/>
    <mergeCell ref="A10:F10"/>
    <mergeCell ref="B13:C14"/>
    <mergeCell ref="B78:C78"/>
    <mergeCell ref="E78:F78"/>
    <mergeCell ref="B76:C76"/>
    <mergeCell ref="E76:F76"/>
    <mergeCell ref="E77:F77"/>
    <mergeCell ref="B30:F30"/>
    <mergeCell ref="B40:C40"/>
    <mergeCell ref="B16:F16"/>
    <mergeCell ref="B15:F15"/>
    <mergeCell ref="B74:C74"/>
    <mergeCell ref="E74:F74"/>
    <mergeCell ref="B29:C29"/>
    <mergeCell ref="B25:F25"/>
    <mergeCell ref="E79:F79"/>
    <mergeCell ref="E67:F67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9:C79"/>
    <mergeCell ref="B77:C77"/>
    <mergeCell ref="B75:C75"/>
    <mergeCell ref="E75:F75"/>
    <mergeCell ref="E13:E14"/>
    <mergeCell ref="A23:A24"/>
    <mergeCell ref="B23:C23"/>
    <mergeCell ref="B24:C24"/>
    <mergeCell ref="A17:A18"/>
    <mergeCell ref="B17:C17"/>
    <mergeCell ref="D17:D18"/>
    <mergeCell ref="B18:C18"/>
    <mergeCell ref="B19:F19"/>
    <mergeCell ref="B20:C20"/>
    <mergeCell ref="D20:D21"/>
    <mergeCell ref="B21:C21"/>
    <mergeCell ref="B22:F22"/>
    <mergeCell ref="F13:F14"/>
    <mergeCell ref="A31:A32"/>
    <mergeCell ref="B31:C32"/>
    <mergeCell ref="D31:D34"/>
    <mergeCell ref="E31:E34"/>
    <mergeCell ref="A33:A34"/>
    <mergeCell ref="B33:C34"/>
    <mergeCell ref="B26:C26"/>
    <mergeCell ref="D26:D27"/>
    <mergeCell ref="B27:C27"/>
    <mergeCell ref="B28:F28"/>
    <mergeCell ref="A13:A14"/>
    <mergeCell ref="D13:D14"/>
    <mergeCell ref="A35:A36"/>
    <mergeCell ref="B35:C36"/>
    <mergeCell ref="D35:D36"/>
    <mergeCell ref="B37:F37"/>
    <mergeCell ref="B38:C38"/>
    <mergeCell ref="D38:D39"/>
    <mergeCell ref="B39:C39"/>
    <mergeCell ref="A41:A43"/>
    <mergeCell ref="B41:C43"/>
    <mergeCell ref="B56:C56"/>
    <mergeCell ref="B57:C57"/>
    <mergeCell ref="B47:F47"/>
    <mergeCell ref="B44:F44"/>
    <mergeCell ref="B45:C45"/>
    <mergeCell ref="D45:D46"/>
    <mergeCell ref="E45:E46"/>
    <mergeCell ref="B46:C46"/>
    <mergeCell ref="B51:C51"/>
    <mergeCell ref="B50:C50"/>
    <mergeCell ref="D48:D51"/>
    <mergeCell ref="B48:C48"/>
    <mergeCell ref="B49:C49"/>
    <mergeCell ref="B52:F52"/>
    <mergeCell ref="B53:C53"/>
    <mergeCell ref="D53:D60"/>
    <mergeCell ref="B54:C54"/>
    <mergeCell ref="B55:C55"/>
    <mergeCell ref="A66:B66"/>
    <mergeCell ref="B58:C58"/>
    <mergeCell ref="B59:C59"/>
    <mergeCell ref="B60:C60"/>
    <mergeCell ref="B61:F61"/>
    <mergeCell ref="B62:C62"/>
    <mergeCell ref="B63:C63"/>
  </mergeCells>
  <pageMargins left="0.25" right="0.25" top="0.75" bottom="0.75" header="0.3" footer="0.3"/>
  <pageSetup paperSize="9" scale="69" fitToHeight="0" orientation="portrait" r:id="rId1"/>
  <rowBreaks count="1" manualBreakCount="1">
    <brk id="40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view="pageBreakPreview" topLeftCell="A52" zoomScaleNormal="100" zoomScaleSheetLayoutView="100" workbookViewId="0">
      <selection activeCell="D50" sqref="D50:D57"/>
    </sheetView>
  </sheetViews>
  <sheetFormatPr defaultRowHeight="15.75"/>
  <cols>
    <col min="1" max="1" width="6" style="212" customWidth="1"/>
    <col min="2" max="2" width="27.5703125" style="211" customWidth="1"/>
    <col min="3" max="3" width="33" style="211" customWidth="1"/>
    <col min="4" max="4" width="16" style="211" customWidth="1"/>
    <col min="5" max="5" width="8.5703125" style="211" bestFit="1" customWidth="1"/>
    <col min="6" max="6" width="30.7109375" style="213" bestFit="1" customWidth="1"/>
    <col min="7" max="8" width="9.140625" style="211"/>
    <col min="9" max="9" width="9.5703125" style="211" bestFit="1" customWidth="1"/>
    <col min="10" max="16384" width="9.140625" style="211"/>
  </cols>
  <sheetData>
    <row r="1" spans="1:14">
      <c r="E1" s="251"/>
      <c r="F1" s="251" t="s">
        <v>322</v>
      </c>
    </row>
    <row r="2" spans="1:14">
      <c r="E2" s="251"/>
      <c r="F2" s="251" t="s">
        <v>323</v>
      </c>
    </row>
    <row r="3" spans="1:14">
      <c r="E3" s="212"/>
      <c r="F3" s="212"/>
    </row>
    <row r="4" spans="1:14" ht="16.5">
      <c r="D4" s="380" t="s">
        <v>307</v>
      </c>
      <c r="E4" s="380"/>
      <c r="F4" s="380"/>
    </row>
    <row r="5" spans="1:14" ht="33" customHeight="1">
      <c r="D5" s="381" t="s">
        <v>308</v>
      </c>
      <c r="E5" s="381"/>
      <c r="F5" s="381"/>
    </row>
    <row r="6" spans="1:14" ht="21.75" customHeight="1">
      <c r="D6" s="380" t="s">
        <v>328</v>
      </c>
      <c r="E6" s="380"/>
      <c r="F6" s="380"/>
    </row>
    <row r="7" spans="1:14" ht="19.5" customHeight="1">
      <c r="D7" s="380" t="s">
        <v>329</v>
      </c>
      <c r="E7" s="380"/>
      <c r="F7" s="380"/>
    </row>
    <row r="8" spans="1:14">
      <c r="E8" s="212"/>
      <c r="F8" s="212"/>
    </row>
    <row r="9" spans="1:14" ht="30" customHeight="1">
      <c r="A9" s="309" t="s">
        <v>356</v>
      </c>
      <c r="B9" s="309"/>
      <c r="C9" s="309"/>
      <c r="D9" s="309"/>
      <c r="E9" s="309"/>
      <c r="F9" s="309"/>
    </row>
    <row r="10" spans="1:14" ht="12.75" customHeight="1">
      <c r="B10" s="89"/>
      <c r="C10" s="89"/>
      <c r="D10" s="89"/>
      <c r="E10" s="89"/>
    </row>
    <row r="11" spans="1:14" s="228" customFormat="1" ht="16.5" customHeight="1">
      <c r="A11" s="222" t="s">
        <v>0</v>
      </c>
      <c r="B11" s="374" t="s">
        <v>194</v>
      </c>
      <c r="C11" s="374"/>
      <c r="D11" s="227" t="s">
        <v>195</v>
      </c>
      <c r="E11" s="227" t="s">
        <v>196</v>
      </c>
      <c r="F11" s="240" t="s">
        <v>362</v>
      </c>
    </row>
    <row r="12" spans="1:14" s="228" customFormat="1" ht="21.75" customHeight="1">
      <c r="A12" s="223">
        <v>1</v>
      </c>
      <c r="B12" s="361" t="s">
        <v>198</v>
      </c>
      <c r="C12" s="361"/>
      <c r="D12" s="361"/>
      <c r="E12" s="361"/>
      <c r="F12" s="361"/>
    </row>
    <row r="13" spans="1:14" s="228" customFormat="1" ht="33.75" customHeight="1">
      <c r="A13" s="224" t="s">
        <v>315</v>
      </c>
      <c r="B13" s="361" t="s">
        <v>309</v>
      </c>
      <c r="C13" s="361"/>
      <c r="D13" s="361"/>
      <c r="E13" s="361"/>
      <c r="F13" s="361"/>
    </row>
    <row r="14" spans="1:14" s="228" customFormat="1" ht="31.5" customHeight="1">
      <c r="A14" s="369"/>
      <c r="B14" s="362" t="s">
        <v>333</v>
      </c>
      <c r="C14" s="362"/>
      <c r="D14" s="364" t="s">
        <v>212</v>
      </c>
      <c r="E14" s="229">
        <v>1</v>
      </c>
      <c r="F14" s="230">
        <v>16000</v>
      </c>
    </row>
    <row r="15" spans="1:14" s="228" customFormat="1">
      <c r="A15" s="369"/>
      <c r="B15" s="362" t="s">
        <v>203</v>
      </c>
      <c r="C15" s="362"/>
      <c r="D15" s="364"/>
      <c r="E15" s="229">
        <v>1</v>
      </c>
      <c r="F15" s="230">
        <v>16600</v>
      </c>
    </row>
    <row r="16" spans="1:14" s="228" customFormat="1" ht="31.5" customHeight="1">
      <c r="A16" s="224" t="s">
        <v>316</v>
      </c>
      <c r="B16" s="361" t="s">
        <v>208</v>
      </c>
      <c r="C16" s="361"/>
      <c r="D16" s="361"/>
      <c r="E16" s="361"/>
      <c r="F16" s="361"/>
      <c r="N16" s="231"/>
    </row>
    <row r="17" spans="1:11" s="228" customFormat="1" ht="18" customHeight="1">
      <c r="A17" s="225"/>
      <c r="B17" s="362" t="s">
        <v>334</v>
      </c>
      <c r="C17" s="362"/>
      <c r="D17" s="374" t="s">
        <v>212</v>
      </c>
      <c r="E17" s="229">
        <v>1</v>
      </c>
      <c r="F17" s="230">
        <v>21600</v>
      </c>
    </row>
    <row r="18" spans="1:11" s="228" customFormat="1" ht="17.25" customHeight="1">
      <c r="A18" s="225"/>
      <c r="B18" s="362" t="s">
        <v>335</v>
      </c>
      <c r="C18" s="362"/>
      <c r="D18" s="374"/>
      <c r="E18" s="229" t="s">
        <v>58</v>
      </c>
      <c r="F18" s="230">
        <v>16000</v>
      </c>
    </row>
    <row r="19" spans="1:11" s="228" customFormat="1" ht="30.75" customHeight="1">
      <c r="A19" s="224" t="s">
        <v>317</v>
      </c>
      <c r="B19" s="370" t="s">
        <v>211</v>
      </c>
      <c r="C19" s="371"/>
      <c r="D19" s="371"/>
      <c r="E19" s="371"/>
      <c r="F19" s="372"/>
    </row>
    <row r="20" spans="1:11" s="228" customFormat="1">
      <c r="A20" s="369"/>
      <c r="B20" s="362" t="s">
        <v>206</v>
      </c>
      <c r="C20" s="362"/>
      <c r="D20" s="374" t="s">
        <v>212</v>
      </c>
      <c r="E20" s="229">
        <v>1</v>
      </c>
      <c r="F20" s="230">
        <v>16000</v>
      </c>
    </row>
    <row r="21" spans="1:11" s="228" customFormat="1">
      <c r="A21" s="369"/>
      <c r="B21" s="362" t="s">
        <v>207</v>
      </c>
      <c r="C21" s="362"/>
      <c r="D21" s="374"/>
      <c r="E21" s="229">
        <v>1</v>
      </c>
      <c r="F21" s="230">
        <v>16600</v>
      </c>
    </row>
    <row r="22" spans="1:11" s="228" customFormat="1" ht="45" customHeight="1">
      <c r="A22" s="224" t="s">
        <v>318</v>
      </c>
      <c r="B22" s="361" t="s">
        <v>330</v>
      </c>
      <c r="C22" s="361"/>
      <c r="D22" s="361"/>
      <c r="E22" s="361"/>
      <c r="F22" s="361"/>
    </row>
    <row r="23" spans="1:11" s="228" customFormat="1">
      <c r="A23" s="225"/>
      <c r="B23" s="362" t="s">
        <v>206</v>
      </c>
      <c r="C23" s="362"/>
      <c r="D23" s="374" t="s">
        <v>212</v>
      </c>
      <c r="E23" s="229">
        <v>1</v>
      </c>
      <c r="F23" s="230">
        <v>7500</v>
      </c>
      <c r="K23" s="231"/>
    </row>
    <row r="24" spans="1:11" s="228" customFormat="1">
      <c r="A24" s="225"/>
      <c r="B24" s="362" t="s">
        <v>207</v>
      </c>
      <c r="C24" s="362"/>
      <c r="D24" s="374"/>
      <c r="E24" s="229">
        <v>1</v>
      </c>
      <c r="F24" s="230">
        <v>8300</v>
      </c>
    </row>
    <row r="25" spans="1:11" s="228" customFormat="1" ht="16.5" customHeight="1">
      <c r="A25" s="224" t="s">
        <v>319</v>
      </c>
      <c r="B25" s="361" t="s">
        <v>220</v>
      </c>
      <c r="C25" s="361"/>
      <c r="D25" s="361"/>
      <c r="E25" s="361"/>
      <c r="F25" s="361"/>
    </row>
    <row r="26" spans="1:11" s="228" customFormat="1" ht="31.5">
      <c r="A26" s="225"/>
      <c r="B26" s="362" t="s">
        <v>207</v>
      </c>
      <c r="C26" s="362"/>
      <c r="D26" s="229" t="s">
        <v>212</v>
      </c>
      <c r="E26" s="229">
        <v>1</v>
      </c>
      <c r="F26" s="232">
        <v>15000</v>
      </c>
    </row>
    <row r="27" spans="1:11" s="228" customFormat="1">
      <c r="A27" s="223">
        <v>2</v>
      </c>
      <c r="B27" s="361" t="s">
        <v>214</v>
      </c>
      <c r="C27" s="361"/>
      <c r="D27" s="361"/>
      <c r="E27" s="361"/>
      <c r="F27" s="361"/>
    </row>
    <row r="28" spans="1:11" s="228" customFormat="1">
      <c r="A28" s="369"/>
      <c r="B28" s="362" t="s">
        <v>215</v>
      </c>
      <c r="C28" s="362"/>
      <c r="D28" s="364" t="s">
        <v>266</v>
      </c>
      <c r="E28" s="364" t="s">
        <v>217</v>
      </c>
      <c r="F28" s="241" t="s">
        <v>284</v>
      </c>
    </row>
    <row r="29" spans="1:11" s="228" customFormat="1" ht="18" customHeight="1">
      <c r="A29" s="369"/>
      <c r="B29" s="362"/>
      <c r="C29" s="362"/>
      <c r="D29" s="364"/>
      <c r="E29" s="364"/>
      <c r="F29" s="241" t="s">
        <v>285</v>
      </c>
      <c r="I29" s="234"/>
    </row>
    <row r="30" spans="1:11" s="228" customFormat="1" ht="15" customHeight="1">
      <c r="A30" s="369"/>
      <c r="B30" s="373" t="s">
        <v>366</v>
      </c>
      <c r="C30" s="373"/>
      <c r="D30" s="364"/>
      <c r="E30" s="364"/>
      <c r="F30" s="241" t="s">
        <v>284</v>
      </c>
    </row>
    <row r="31" spans="1:11" s="228" customFormat="1" ht="19.5" customHeight="1">
      <c r="A31" s="369"/>
      <c r="B31" s="373"/>
      <c r="C31" s="373"/>
      <c r="D31" s="364"/>
      <c r="E31" s="364"/>
      <c r="F31" s="241" t="s">
        <v>285</v>
      </c>
    </row>
    <row r="32" spans="1:11" s="228" customFormat="1" ht="15" customHeight="1">
      <c r="A32" s="369"/>
      <c r="B32" s="373" t="s">
        <v>331</v>
      </c>
      <c r="C32" s="373"/>
      <c r="D32" s="374" t="s">
        <v>205</v>
      </c>
      <c r="E32" s="229" t="s">
        <v>217</v>
      </c>
      <c r="F32" s="230">
        <v>40000</v>
      </c>
    </row>
    <row r="33" spans="1:6" s="228" customFormat="1" ht="17.25" customHeight="1">
      <c r="A33" s="369"/>
      <c r="B33" s="373"/>
      <c r="C33" s="373"/>
      <c r="D33" s="374"/>
      <c r="E33" s="229" t="s">
        <v>256</v>
      </c>
      <c r="F33" s="230">
        <v>70000</v>
      </c>
    </row>
    <row r="34" spans="1:6" s="228" customFormat="1" ht="19.5" customHeight="1">
      <c r="A34" s="223">
        <v>3</v>
      </c>
      <c r="B34" s="370" t="s">
        <v>267</v>
      </c>
      <c r="C34" s="371"/>
      <c r="D34" s="371"/>
      <c r="E34" s="371"/>
      <c r="F34" s="372"/>
    </row>
    <row r="35" spans="1:6" s="228" customFormat="1">
      <c r="A35" s="225"/>
      <c r="B35" s="362" t="s">
        <v>310</v>
      </c>
      <c r="C35" s="362"/>
      <c r="D35" s="364" t="s">
        <v>219</v>
      </c>
      <c r="E35" s="235" t="s">
        <v>205</v>
      </c>
      <c r="F35" s="236">
        <v>800</v>
      </c>
    </row>
    <row r="36" spans="1:6" s="228" customFormat="1">
      <c r="A36" s="225"/>
      <c r="B36" s="362" t="s">
        <v>223</v>
      </c>
      <c r="C36" s="362"/>
      <c r="D36" s="364"/>
      <c r="E36" s="229">
        <v>1</v>
      </c>
      <c r="F36" s="230">
        <v>1500</v>
      </c>
    </row>
    <row r="37" spans="1:6" s="228" customFormat="1" ht="44.25" customHeight="1">
      <c r="A37" s="225"/>
      <c r="B37" s="363" t="s">
        <v>224</v>
      </c>
      <c r="C37" s="363"/>
      <c r="D37" s="214" t="s">
        <v>225</v>
      </c>
      <c r="E37" s="214">
        <v>1</v>
      </c>
      <c r="F37" s="233" t="s">
        <v>255</v>
      </c>
    </row>
    <row r="38" spans="1:6" s="228" customFormat="1" ht="12.75" customHeight="1">
      <c r="A38" s="369"/>
      <c r="B38" s="363" t="s">
        <v>228</v>
      </c>
      <c r="C38" s="363"/>
      <c r="D38" s="229" t="s">
        <v>226</v>
      </c>
      <c r="E38" s="229">
        <v>1</v>
      </c>
      <c r="F38" s="236">
        <v>800</v>
      </c>
    </row>
    <row r="39" spans="1:6" s="228" customFormat="1">
      <c r="A39" s="369"/>
      <c r="B39" s="363"/>
      <c r="C39" s="363"/>
      <c r="D39" s="229" t="s">
        <v>205</v>
      </c>
      <c r="E39" s="229">
        <v>1</v>
      </c>
      <c r="F39" s="230">
        <v>4000</v>
      </c>
    </row>
    <row r="40" spans="1:6" s="228" customFormat="1">
      <c r="A40" s="369"/>
      <c r="B40" s="363"/>
      <c r="C40" s="363"/>
      <c r="D40" s="229" t="s">
        <v>227</v>
      </c>
      <c r="E40" s="229">
        <v>1</v>
      </c>
      <c r="F40" s="230">
        <v>10500</v>
      </c>
    </row>
    <row r="41" spans="1:6" s="228" customFormat="1">
      <c r="A41" s="223">
        <v>4</v>
      </c>
      <c r="B41" s="361" t="s">
        <v>234</v>
      </c>
      <c r="C41" s="361"/>
      <c r="D41" s="361"/>
      <c r="E41" s="361"/>
      <c r="F41" s="361"/>
    </row>
    <row r="42" spans="1:6" s="228" customFormat="1" ht="31.5">
      <c r="A42" s="225"/>
      <c r="B42" s="363" t="s">
        <v>235</v>
      </c>
      <c r="C42" s="363"/>
      <c r="D42" s="364" t="s">
        <v>257</v>
      </c>
      <c r="E42" s="374">
        <v>1</v>
      </c>
      <c r="F42" s="233" t="s">
        <v>286</v>
      </c>
    </row>
    <row r="43" spans="1:6" s="228" customFormat="1" ht="45" customHeight="1">
      <c r="A43" s="225"/>
      <c r="B43" s="362" t="s">
        <v>237</v>
      </c>
      <c r="C43" s="362"/>
      <c r="D43" s="364"/>
      <c r="E43" s="374"/>
      <c r="F43" s="215" t="s">
        <v>287</v>
      </c>
    </row>
    <row r="44" spans="1:6" s="228" customFormat="1">
      <c r="A44" s="223">
        <v>5</v>
      </c>
      <c r="B44" s="361" t="s">
        <v>238</v>
      </c>
      <c r="C44" s="361"/>
      <c r="D44" s="361"/>
      <c r="E44" s="361"/>
      <c r="F44" s="361"/>
    </row>
    <row r="45" spans="1:6" s="228" customFormat="1">
      <c r="A45" s="225"/>
      <c r="B45" s="362" t="s">
        <v>239</v>
      </c>
      <c r="C45" s="362"/>
      <c r="D45" s="367" t="s">
        <v>258</v>
      </c>
      <c r="E45" s="229">
        <v>1</v>
      </c>
      <c r="F45" s="232" t="s">
        <v>249</v>
      </c>
    </row>
    <row r="46" spans="1:6" s="228" customFormat="1">
      <c r="A46" s="225"/>
      <c r="B46" s="362" t="s">
        <v>240</v>
      </c>
      <c r="C46" s="362"/>
      <c r="D46" s="368"/>
      <c r="E46" s="229">
        <v>1</v>
      </c>
      <c r="F46" s="232" t="s">
        <v>355</v>
      </c>
    </row>
    <row r="47" spans="1:6" s="228" customFormat="1">
      <c r="A47" s="225"/>
      <c r="B47" s="362" t="s">
        <v>325</v>
      </c>
      <c r="C47" s="362"/>
      <c r="D47" s="368"/>
      <c r="E47" s="229"/>
      <c r="F47" s="232" t="s">
        <v>326</v>
      </c>
    </row>
    <row r="48" spans="1:6" s="238" customFormat="1">
      <c r="A48" s="226"/>
      <c r="B48" s="365" t="s">
        <v>357</v>
      </c>
      <c r="C48" s="366"/>
      <c r="D48" s="368"/>
      <c r="E48" s="216">
        <v>1</v>
      </c>
      <c r="F48" s="237" t="s">
        <v>368</v>
      </c>
    </row>
    <row r="49" spans="1:8" s="228" customFormat="1">
      <c r="A49" s="223">
        <v>6</v>
      </c>
      <c r="B49" s="361" t="s">
        <v>241</v>
      </c>
      <c r="C49" s="361"/>
      <c r="D49" s="361"/>
      <c r="E49" s="361"/>
      <c r="F49" s="361"/>
    </row>
    <row r="50" spans="1:8" s="228" customFormat="1" ht="12.75" customHeight="1">
      <c r="A50" s="225"/>
      <c r="B50" s="362" t="s">
        <v>245</v>
      </c>
      <c r="C50" s="362"/>
      <c r="D50" s="364" t="s">
        <v>247</v>
      </c>
      <c r="E50" s="229"/>
      <c r="F50" s="233"/>
    </row>
    <row r="51" spans="1:8" s="228" customFormat="1">
      <c r="A51" s="225"/>
      <c r="B51" s="362" t="s">
        <v>242</v>
      </c>
      <c r="C51" s="362"/>
      <c r="D51" s="364"/>
      <c r="E51" s="229"/>
      <c r="F51" s="233" t="s">
        <v>49</v>
      </c>
    </row>
    <row r="52" spans="1:8" s="228" customFormat="1">
      <c r="A52" s="225"/>
      <c r="B52" s="362" t="s">
        <v>243</v>
      </c>
      <c r="C52" s="362"/>
      <c r="D52" s="364"/>
      <c r="E52" s="229"/>
      <c r="F52" s="233" t="s">
        <v>49</v>
      </c>
    </row>
    <row r="53" spans="1:8" s="228" customFormat="1">
      <c r="A53" s="225"/>
      <c r="B53" s="362" t="s">
        <v>244</v>
      </c>
      <c r="C53" s="362"/>
      <c r="D53" s="364"/>
      <c r="E53" s="229"/>
      <c r="F53" s="233" t="s">
        <v>289</v>
      </c>
    </row>
    <row r="54" spans="1:8" s="228" customFormat="1" ht="12.75" customHeight="1">
      <c r="A54" s="225"/>
      <c r="B54" s="362" t="s">
        <v>246</v>
      </c>
      <c r="C54" s="362"/>
      <c r="D54" s="364"/>
      <c r="E54" s="229"/>
      <c r="F54" s="233"/>
    </row>
    <row r="55" spans="1:8" s="228" customFormat="1">
      <c r="A55" s="225"/>
      <c r="B55" s="362" t="s">
        <v>242</v>
      </c>
      <c r="C55" s="362"/>
      <c r="D55" s="364"/>
      <c r="E55" s="229"/>
      <c r="F55" s="233" t="s">
        <v>49</v>
      </c>
    </row>
    <row r="56" spans="1:8" s="228" customFormat="1">
      <c r="A56" s="225"/>
      <c r="B56" s="362" t="s">
        <v>243</v>
      </c>
      <c r="C56" s="362"/>
      <c r="D56" s="364"/>
      <c r="E56" s="229"/>
      <c r="F56" s="233" t="s">
        <v>49</v>
      </c>
    </row>
    <row r="57" spans="1:8" s="228" customFormat="1">
      <c r="A57" s="225"/>
      <c r="B57" s="362" t="s">
        <v>244</v>
      </c>
      <c r="C57" s="362"/>
      <c r="D57" s="364"/>
      <c r="E57" s="229"/>
      <c r="F57" s="233" t="s">
        <v>290</v>
      </c>
    </row>
    <row r="58" spans="1:8" s="228" customFormat="1">
      <c r="A58" s="223">
        <v>7</v>
      </c>
      <c r="B58" s="370" t="s">
        <v>272</v>
      </c>
      <c r="C58" s="371"/>
      <c r="D58" s="371"/>
      <c r="E58" s="371"/>
      <c r="F58" s="372"/>
    </row>
    <row r="59" spans="1:8" s="228" customFormat="1">
      <c r="A59" s="223"/>
      <c r="B59" s="362" t="s">
        <v>273</v>
      </c>
      <c r="C59" s="362"/>
      <c r="D59" s="239"/>
      <c r="E59" s="239"/>
      <c r="F59" s="239"/>
    </row>
    <row r="60" spans="1:8" s="228" customFormat="1">
      <c r="A60" s="223"/>
      <c r="B60" s="362" t="s">
        <v>274</v>
      </c>
      <c r="C60" s="362"/>
      <c r="D60" s="239"/>
      <c r="E60" s="239"/>
      <c r="F60" s="239"/>
    </row>
    <row r="64" spans="1:8">
      <c r="B64" s="376" t="s">
        <v>291</v>
      </c>
      <c r="C64" s="376"/>
      <c r="D64" s="379"/>
      <c r="E64" s="379"/>
      <c r="F64" s="217" t="s">
        <v>292</v>
      </c>
      <c r="G64" s="377"/>
      <c r="H64" s="377"/>
    </row>
    <row r="65" spans="2:8">
      <c r="B65" s="189"/>
      <c r="C65" s="190"/>
      <c r="D65" s="218"/>
      <c r="E65" s="191"/>
      <c r="F65" s="219"/>
      <c r="G65" s="220"/>
      <c r="H65" s="187"/>
    </row>
    <row r="66" spans="2:8" ht="18.75" customHeight="1">
      <c r="B66" s="376" t="s">
        <v>293</v>
      </c>
      <c r="C66" s="376"/>
      <c r="D66" s="375"/>
      <c r="E66" s="375"/>
      <c r="F66" s="219" t="s">
        <v>288</v>
      </c>
      <c r="G66" s="378"/>
      <c r="H66" s="378"/>
    </row>
    <row r="67" spans="2:8">
      <c r="B67" s="376"/>
      <c r="C67" s="376"/>
      <c r="D67" s="376"/>
      <c r="E67" s="221"/>
      <c r="F67" s="219"/>
      <c r="G67" s="378"/>
      <c r="H67" s="378"/>
    </row>
    <row r="68" spans="2:8" ht="18.75" customHeight="1">
      <c r="B68" s="376" t="s">
        <v>294</v>
      </c>
      <c r="C68" s="376"/>
      <c r="D68" s="375"/>
      <c r="E68" s="375"/>
      <c r="F68" s="219" t="s">
        <v>295</v>
      </c>
      <c r="G68" s="378"/>
      <c r="H68" s="378"/>
    </row>
    <row r="69" spans="2:8">
      <c r="B69" s="376"/>
      <c r="C69" s="376"/>
      <c r="D69" s="376"/>
      <c r="E69" s="221"/>
      <c r="F69" s="219"/>
      <c r="G69" s="378"/>
      <c r="H69" s="378"/>
    </row>
    <row r="70" spans="2:8" ht="31.5" customHeight="1">
      <c r="B70" s="376" t="s">
        <v>296</v>
      </c>
      <c r="C70" s="376"/>
      <c r="D70" s="375"/>
      <c r="E70" s="375"/>
      <c r="F70" s="219" t="s">
        <v>83</v>
      </c>
      <c r="G70" s="378"/>
      <c r="H70" s="378"/>
    </row>
    <row r="71" spans="2:8">
      <c r="B71" s="376"/>
      <c r="C71" s="376"/>
      <c r="D71" s="376"/>
      <c r="E71" s="221"/>
      <c r="F71" s="219"/>
      <c r="G71" s="378"/>
      <c r="H71" s="378"/>
    </row>
    <row r="72" spans="2:8">
      <c r="B72" s="219" t="s">
        <v>306</v>
      </c>
      <c r="C72" s="219"/>
      <c r="D72" s="375"/>
      <c r="E72" s="375"/>
      <c r="F72" s="219" t="s">
        <v>153</v>
      </c>
      <c r="G72" s="378"/>
      <c r="H72" s="378"/>
    </row>
    <row r="73" spans="2:8">
      <c r="B73" s="376"/>
      <c r="C73" s="376"/>
      <c r="D73" s="376"/>
      <c r="E73" s="221"/>
      <c r="F73" s="219"/>
      <c r="G73" s="378"/>
      <c r="H73" s="378"/>
    </row>
    <row r="74" spans="2:8">
      <c r="B74" s="376" t="s">
        <v>297</v>
      </c>
      <c r="C74" s="376"/>
      <c r="D74" s="375"/>
      <c r="E74" s="375"/>
      <c r="F74" s="219" t="s">
        <v>298</v>
      </c>
      <c r="G74" s="378"/>
      <c r="H74" s="378"/>
    </row>
    <row r="75" spans="2:8">
      <c r="B75" s="376"/>
      <c r="C75" s="376"/>
      <c r="D75" s="376"/>
      <c r="E75" s="221"/>
      <c r="F75" s="219"/>
      <c r="G75" s="378"/>
      <c r="H75" s="378"/>
    </row>
    <row r="76" spans="2:8" ht="30.75" customHeight="1">
      <c r="B76" s="376" t="s">
        <v>299</v>
      </c>
      <c r="C76" s="376"/>
      <c r="D76" s="375"/>
      <c r="E76" s="375"/>
      <c r="F76" s="219" t="s">
        <v>300</v>
      </c>
      <c r="G76" s="378"/>
      <c r="H76" s="378"/>
    </row>
    <row r="77" spans="2:8">
      <c r="B77" s="219"/>
      <c r="C77" s="219"/>
      <c r="D77" s="219"/>
      <c r="E77" s="221"/>
      <c r="F77" s="219"/>
      <c r="G77" s="187"/>
      <c r="H77" s="187"/>
    </row>
  </sheetData>
  <mergeCells count="98">
    <mergeCell ref="D4:F4"/>
    <mergeCell ref="D5:F5"/>
    <mergeCell ref="D6:F6"/>
    <mergeCell ref="D7:F7"/>
    <mergeCell ref="G74:H74"/>
    <mergeCell ref="B71:D71"/>
    <mergeCell ref="G71:H71"/>
    <mergeCell ref="G72:H72"/>
    <mergeCell ref="B73:D73"/>
    <mergeCell ref="G73:H73"/>
    <mergeCell ref="D72:E72"/>
    <mergeCell ref="G68:H68"/>
    <mergeCell ref="B69:D69"/>
    <mergeCell ref="G69:H69"/>
    <mergeCell ref="G70:H70"/>
    <mergeCell ref="D68:E68"/>
    <mergeCell ref="B75:D75"/>
    <mergeCell ref="G75:H75"/>
    <mergeCell ref="G76:H76"/>
    <mergeCell ref="D74:E74"/>
    <mergeCell ref="D76:E76"/>
    <mergeCell ref="B74:C74"/>
    <mergeCell ref="B76:C76"/>
    <mergeCell ref="D70:E70"/>
    <mergeCell ref="B68:C68"/>
    <mergeCell ref="B70:C70"/>
    <mergeCell ref="G64:H64"/>
    <mergeCell ref="G66:H66"/>
    <mergeCell ref="B67:D67"/>
    <mergeCell ref="G67:H67"/>
    <mergeCell ref="B64:C64"/>
    <mergeCell ref="D64:E64"/>
    <mergeCell ref="D66:E66"/>
    <mergeCell ref="B66:C66"/>
    <mergeCell ref="A9:F9"/>
    <mergeCell ref="A20:A21"/>
    <mergeCell ref="B20:C20"/>
    <mergeCell ref="B21:C21"/>
    <mergeCell ref="B12:F12"/>
    <mergeCell ref="B13:F13"/>
    <mergeCell ref="A14:A15"/>
    <mergeCell ref="B14:C14"/>
    <mergeCell ref="D14:D15"/>
    <mergeCell ref="B15:C15"/>
    <mergeCell ref="D20:D21"/>
    <mergeCell ref="B23:C23"/>
    <mergeCell ref="D23:D24"/>
    <mergeCell ref="B24:C24"/>
    <mergeCell ref="B25:F25"/>
    <mergeCell ref="B11:C11"/>
    <mergeCell ref="B17:C17"/>
    <mergeCell ref="D17:D18"/>
    <mergeCell ref="B18:C18"/>
    <mergeCell ref="B19:F19"/>
    <mergeCell ref="B22:F22"/>
    <mergeCell ref="B16:F16"/>
    <mergeCell ref="A28:A29"/>
    <mergeCell ref="B28:C29"/>
    <mergeCell ref="D28:D31"/>
    <mergeCell ref="E28:E31"/>
    <mergeCell ref="A30:A31"/>
    <mergeCell ref="B30:C31"/>
    <mergeCell ref="A38:A40"/>
    <mergeCell ref="B38:C40"/>
    <mergeCell ref="B58:F58"/>
    <mergeCell ref="B59:C59"/>
    <mergeCell ref="A32:A33"/>
    <mergeCell ref="B32:C33"/>
    <mergeCell ref="D32:D33"/>
    <mergeCell ref="B34:F34"/>
    <mergeCell ref="B35:C35"/>
    <mergeCell ref="D35:D36"/>
    <mergeCell ref="B36:C36"/>
    <mergeCell ref="B41:F41"/>
    <mergeCell ref="B42:C42"/>
    <mergeCell ref="D42:D43"/>
    <mergeCell ref="E42:E43"/>
    <mergeCell ref="B43:C43"/>
    <mergeCell ref="B60:C60"/>
    <mergeCell ref="B45:C45"/>
    <mergeCell ref="B46:C46"/>
    <mergeCell ref="B49:F49"/>
    <mergeCell ref="B50:C50"/>
    <mergeCell ref="D50:D57"/>
    <mergeCell ref="B51:C51"/>
    <mergeCell ref="B52:C52"/>
    <mergeCell ref="B53:C53"/>
    <mergeCell ref="B54:C54"/>
    <mergeCell ref="B48:C48"/>
    <mergeCell ref="D45:D48"/>
    <mergeCell ref="B55:C55"/>
    <mergeCell ref="B56:C56"/>
    <mergeCell ref="B57:C57"/>
    <mergeCell ref="B44:F44"/>
    <mergeCell ref="B47:C47"/>
    <mergeCell ref="B37:C37"/>
    <mergeCell ref="B27:F27"/>
    <mergeCell ref="B26:C26"/>
  </mergeCells>
  <pageMargins left="0.25" right="0.25" top="0.75" bottom="0.75" header="0.3" footer="0.3"/>
  <pageSetup paperSize="9" scale="81" fitToHeight="0" orientation="portrait" verticalDpi="0" r:id="rId1"/>
  <rowBreaks count="1" manualBreakCount="1">
    <brk id="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2024-2025</vt:lpstr>
      <vt:lpstr>2025-2026</vt:lpstr>
      <vt:lpstr>2025-2026 каз</vt:lpstr>
      <vt:lpstr>Приложение 1</vt:lpstr>
      <vt:lpstr>Приложение 2</vt:lpstr>
      <vt:lpstr>Расчеты</vt:lpstr>
      <vt:lpstr>Расч рабочий</vt:lpstr>
      <vt:lpstr>2026-2027 рус </vt:lpstr>
      <vt:lpstr>2026-2027 каз</vt:lpstr>
      <vt:lpstr>'2024-2025'!Область_печати</vt:lpstr>
      <vt:lpstr>'2026-2027 каз'!Область_печати</vt:lpstr>
      <vt:lpstr>'2026-2027 рус '!Область_печати</vt:lpstr>
      <vt:lpstr>Расчеты!Область_печати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2026-05-14T05:03:23Z</dcterms:modified>
</cp:coreProperties>
</file>